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3.xml" ContentType="application/vnd.openxmlformats-officedocument.drawing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sing476\Downloads\"/>
    </mc:Choice>
  </mc:AlternateContent>
  <xr:revisionPtr revIDLastSave="0" documentId="8_{36ED89C9-F6C7-4400-9302-AE60E680274A}" xr6:coauthVersionLast="47" xr6:coauthVersionMax="47" xr10:uidLastSave="{00000000-0000-0000-0000-000000000000}"/>
  <bookViews>
    <workbookView xWindow="-120" yWindow="-120" windowWidth="29040" windowHeight="15720" firstSheet="2" activeTab="3" xr2:uid="{B44B3249-ADCF-CB44-8C1E-181EBA6D7EDD}"/>
  </bookViews>
  <sheets>
    <sheet name="Start Up Costs " sheetId="10" r:id="rId1"/>
    <sheet name="Income Statement Year 1" sheetId="16" r:id="rId2"/>
    <sheet name="Cashflow year 1" sheetId="20" r:id="rId3"/>
    <sheet name="Income Statement Year 2" sheetId="17" r:id="rId4"/>
    <sheet name="Cashflow year 2" sheetId="21" r:id="rId5"/>
    <sheet name="income statement year 3" sheetId="18" r:id="rId6"/>
    <sheet name="Cashflow year 3" sheetId="22" r:id="rId7"/>
    <sheet name="Balance sheet" sheetId="23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23" l="1"/>
  <c r="D39" i="23"/>
  <c r="B39" i="23"/>
  <c r="D18" i="23"/>
  <c r="C18" i="23"/>
  <c r="B18" i="23"/>
  <c r="B11" i="10"/>
  <c r="N21" i="22"/>
  <c r="C21" i="22"/>
  <c r="D21" i="22"/>
  <c r="E21" i="22"/>
  <c r="F21" i="22"/>
  <c r="G21" i="22"/>
  <c r="H21" i="22"/>
  <c r="I21" i="22"/>
  <c r="J21" i="22"/>
  <c r="K21" i="22"/>
  <c r="L21" i="22"/>
  <c r="M21" i="22"/>
  <c r="B21" i="22"/>
  <c r="N19" i="22"/>
  <c r="N13" i="22"/>
  <c r="N14" i="22"/>
  <c r="N15" i="22"/>
  <c r="N16" i="22"/>
  <c r="N17" i="22"/>
  <c r="N18" i="22"/>
  <c r="N12" i="22"/>
  <c r="N14" i="18"/>
  <c r="N18" i="18" s="1"/>
  <c r="N12" i="18"/>
  <c r="C22" i="18"/>
  <c r="N20" i="18"/>
  <c r="C20" i="18"/>
  <c r="D20" i="18"/>
  <c r="D22" i="18" s="1"/>
  <c r="E20" i="18"/>
  <c r="F20" i="18"/>
  <c r="F22" i="18" s="1"/>
  <c r="G20" i="18"/>
  <c r="H20" i="18"/>
  <c r="I20" i="18"/>
  <c r="J20" i="18"/>
  <c r="K20" i="18"/>
  <c r="L20" i="18"/>
  <c r="L22" i="18" s="1"/>
  <c r="M20" i="18"/>
  <c r="B20" i="18"/>
  <c r="N18" i="17"/>
  <c r="C18" i="18"/>
  <c r="D18" i="18"/>
  <c r="E18" i="18"/>
  <c r="F18" i="18"/>
  <c r="G18" i="18"/>
  <c r="G22" i="18" s="1"/>
  <c r="H18" i="18"/>
  <c r="H22" i="18" s="1"/>
  <c r="I18" i="18"/>
  <c r="J18" i="18"/>
  <c r="K18" i="18"/>
  <c r="L18" i="18"/>
  <c r="M18" i="18"/>
  <c r="B18" i="18"/>
  <c r="N13" i="18"/>
  <c r="N15" i="18"/>
  <c r="N16" i="18"/>
  <c r="N17" i="18"/>
  <c r="C19" i="22"/>
  <c r="D19" i="22"/>
  <c r="E19" i="22"/>
  <c r="F19" i="22"/>
  <c r="G19" i="22"/>
  <c r="H19" i="22"/>
  <c r="I19" i="22"/>
  <c r="J19" i="22"/>
  <c r="K19" i="22"/>
  <c r="L19" i="22"/>
  <c r="M19" i="22"/>
  <c r="B19" i="22"/>
  <c r="N9" i="22"/>
  <c r="C9" i="22"/>
  <c r="D9" i="22"/>
  <c r="E9" i="22"/>
  <c r="F9" i="22"/>
  <c r="G9" i="22"/>
  <c r="H9" i="22"/>
  <c r="I9" i="22"/>
  <c r="J9" i="22"/>
  <c r="K9" i="22"/>
  <c r="L9" i="22"/>
  <c r="M9" i="22"/>
  <c r="B9" i="22"/>
  <c r="N22" i="17"/>
  <c r="N21" i="18"/>
  <c r="E22" i="18"/>
  <c r="M22" i="18"/>
  <c r="I22" i="18"/>
  <c r="N9" i="18"/>
  <c r="C9" i="18"/>
  <c r="D9" i="18"/>
  <c r="E9" i="18"/>
  <c r="F9" i="18"/>
  <c r="G9" i="18"/>
  <c r="H9" i="18"/>
  <c r="I9" i="18"/>
  <c r="J9" i="18"/>
  <c r="K9" i="18"/>
  <c r="L9" i="18"/>
  <c r="M9" i="18"/>
  <c r="B9" i="18"/>
  <c r="N21" i="21"/>
  <c r="C21" i="21"/>
  <c r="D21" i="21"/>
  <c r="E21" i="21"/>
  <c r="F21" i="21"/>
  <c r="G21" i="21"/>
  <c r="H21" i="21"/>
  <c r="I21" i="21"/>
  <c r="J21" i="21"/>
  <c r="K21" i="21"/>
  <c r="L21" i="21"/>
  <c r="M21" i="21"/>
  <c r="B21" i="21"/>
  <c r="D19" i="21"/>
  <c r="F19" i="21"/>
  <c r="N19" i="21"/>
  <c r="M19" i="21"/>
  <c r="L19" i="21"/>
  <c r="K19" i="21"/>
  <c r="J19" i="21"/>
  <c r="I19" i="21"/>
  <c r="H19" i="21"/>
  <c r="G19" i="21"/>
  <c r="E19" i="21"/>
  <c r="C19" i="21"/>
  <c r="B19" i="21"/>
  <c r="N9" i="21"/>
  <c r="C9" i="21"/>
  <c r="D9" i="21"/>
  <c r="E9" i="21"/>
  <c r="F9" i="21"/>
  <c r="G9" i="21"/>
  <c r="H9" i="21"/>
  <c r="I9" i="21"/>
  <c r="J9" i="21"/>
  <c r="K9" i="21"/>
  <c r="L9" i="21"/>
  <c r="M9" i="21"/>
  <c r="B9" i="21"/>
  <c r="B9" i="17"/>
  <c r="N7" i="17"/>
  <c r="N9" i="17" s="1"/>
  <c r="B23" i="20"/>
  <c r="N17" i="20"/>
  <c r="K22" i="18" l="1"/>
  <c r="J22" i="18"/>
  <c r="N22" i="18"/>
  <c r="E23" i="20" l="1"/>
  <c r="D23" i="20"/>
  <c r="C23" i="20"/>
  <c r="F23" i="20"/>
  <c r="G23" i="20"/>
  <c r="H23" i="20"/>
  <c r="I23" i="20"/>
  <c r="J23" i="20"/>
  <c r="K23" i="20"/>
  <c r="L23" i="20"/>
  <c r="M23" i="20"/>
  <c r="N20" i="20"/>
  <c r="N8" i="20"/>
  <c r="G20" i="20"/>
  <c r="B20" i="20"/>
  <c r="N6" i="18"/>
  <c r="N7" i="18"/>
  <c r="N8" i="18"/>
  <c r="N5" i="18"/>
  <c r="D22" i="17"/>
  <c r="E22" i="17"/>
  <c r="F22" i="17"/>
  <c r="G22" i="17"/>
  <c r="H22" i="17"/>
  <c r="I22" i="17"/>
  <c r="J22" i="17"/>
  <c r="K22" i="17"/>
  <c r="L22" i="17"/>
  <c r="M22" i="17"/>
  <c r="C22" i="17"/>
  <c r="N21" i="17"/>
  <c r="M20" i="17"/>
  <c r="C20" i="17"/>
  <c r="D20" i="17"/>
  <c r="E20" i="17"/>
  <c r="F20" i="17"/>
  <c r="G20" i="17"/>
  <c r="H20" i="17"/>
  <c r="I20" i="17"/>
  <c r="J20" i="17"/>
  <c r="K20" i="17"/>
  <c r="L20" i="17"/>
  <c r="B20" i="17"/>
  <c r="N20" i="17" s="1"/>
  <c r="N6" i="17"/>
  <c r="N8" i="17"/>
  <c r="N5" i="17"/>
  <c r="N13" i="17"/>
  <c r="N14" i="17"/>
  <c r="N15" i="17"/>
  <c r="N16" i="17"/>
  <c r="N17" i="17"/>
  <c r="N12" i="17"/>
  <c r="C18" i="17"/>
  <c r="D18" i="17"/>
  <c r="E18" i="17"/>
  <c r="F18" i="17"/>
  <c r="G18" i="17"/>
  <c r="H18" i="17"/>
  <c r="I18" i="17"/>
  <c r="J18" i="17"/>
  <c r="K18" i="17"/>
  <c r="L18" i="17"/>
  <c r="M18" i="17"/>
  <c r="B18" i="17"/>
  <c r="B18" i="16"/>
  <c r="N21" i="16"/>
  <c r="B20" i="16"/>
  <c r="J18" i="16"/>
  <c r="J20" i="16" s="1"/>
  <c r="C9" i="17"/>
  <c r="D9" i="17"/>
  <c r="E9" i="17"/>
  <c r="F9" i="17"/>
  <c r="G9" i="17"/>
  <c r="H9" i="17"/>
  <c r="I9" i="17"/>
  <c r="J9" i="17"/>
  <c r="K9" i="17"/>
  <c r="L9" i="17"/>
  <c r="M9" i="17"/>
  <c r="N13" i="16"/>
  <c r="N12" i="16"/>
  <c r="C18" i="16"/>
  <c r="C20" i="16" s="1"/>
  <c r="D18" i="16"/>
  <c r="D20" i="16" s="1"/>
  <c r="E18" i="16"/>
  <c r="E20" i="16" s="1"/>
  <c r="F18" i="16"/>
  <c r="F20" i="16" s="1"/>
  <c r="G18" i="16"/>
  <c r="G20" i="16" s="1"/>
  <c r="H18" i="16"/>
  <c r="H20" i="16" s="1"/>
  <c r="I18" i="16"/>
  <c r="I20" i="16" s="1"/>
  <c r="K18" i="16"/>
  <c r="K20" i="16" s="1"/>
  <c r="L18" i="16"/>
  <c r="L20" i="16" s="1"/>
  <c r="M18" i="16"/>
  <c r="M20" i="16" s="1"/>
  <c r="N14" i="16"/>
  <c r="N15" i="16"/>
  <c r="N16" i="16"/>
  <c r="N17" i="16"/>
  <c r="C20" i="20"/>
  <c r="B8" i="20"/>
  <c r="M8" i="20"/>
  <c r="L8" i="20"/>
  <c r="K8" i="20"/>
  <c r="J8" i="20"/>
  <c r="I8" i="20"/>
  <c r="H8" i="20"/>
  <c r="G8" i="20"/>
  <c r="F8" i="20"/>
  <c r="E8" i="20"/>
  <c r="D8" i="20"/>
  <c r="C8" i="20"/>
  <c r="N14" i="20"/>
  <c r="N15" i="20"/>
  <c r="N16" i="20"/>
  <c r="N18" i="20"/>
  <c r="N19" i="20"/>
  <c r="M20" i="20"/>
  <c r="L20" i="20"/>
  <c r="K20" i="20"/>
  <c r="J20" i="20"/>
  <c r="I20" i="20"/>
  <c r="H20" i="20"/>
  <c r="F20" i="20"/>
  <c r="E20" i="20"/>
  <c r="D20" i="20"/>
  <c r="B15" i="10"/>
  <c r="N20" i="16" l="1"/>
  <c r="N18" i="16"/>
</calcChain>
</file>

<file path=xl/sharedStrings.xml><?xml version="1.0" encoding="utf-8"?>
<sst xmlns="http://schemas.openxmlformats.org/spreadsheetml/2006/main" count="322" uniqueCount="114">
  <si>
    <t>Month 3</t>
  </si>
  <si>
    <t>Month 6</t>
  </si>
  <si>
    <t>Month 7</t>
  </si>
  <si>
    <t>Month 8</t>
  </si>
  <si>
    <t>Month 9</t>
  </si>
  <si>
    <t>Month 10</t>
  </si>
  <si>
    <t>Month 11</t>
  </si>
  <si>
    <t>Month 12</t>
  </si>
  <si>
    <t xml:space="preserve">Cost </t>
  </si>
  <si>
    <t xml:space="preserve">Item Description </t>
  </si>
  <si>
    <t xml:space="preserve">Funding Sources </t>
  </si>
  <si>
    <t>Wages</t>
  </si>
  <si>
    <t>Net Profit After Tax</t>
  </si>
  <si>
    <t xml:space="preserve">Total Funding Sources </t>
  </si>
  <si>
    <t>Personal Savings</t>
  </si>
  <si>
    <t>Equipment and Installation</t>
  </si>
  <si>
    <t>Permits and Licenses</t>
  </si>
  <si>
    <t>Insurance</t>
  </si>
  <si>
    <t>Used Food Truck (fully equipped)</t>
  </si>
  <si>
    <t>POS System</t>
  </si>
  <si>
    <t>Vehicle Maintenance Reserve</t>
  </si>
  <si>
    <t>Truck Wrap &amp; Branding</t>
  </si>
  <si>
    <t>Faimly</t>
  </si>
  <si>
    <t>Income Statement Year 1: Nov 2027–Oct 2028</t>
  </si>
  <si>
    <t>Annual Total</t>
  </si>
  <si>
    <t>Revenue</t>
  </si>
  <si>
    <t>Pakora Sales</t>
  </si>
  <si>
    <t>Chai &amp; Beverages</t>
  </si>
  <si>
    <t>Catering &amp; Events</t>
  </si>
  <si>
    <t>Delivery/Takeout Orders</t>
  </si>
  <si>
    <t>Gross Revenue</t>
  </si>
  <si>
    <t>Expenses</t>
  </si>
  <si>
    <t>Advertising &amp; Social Media</t>
  </si>
  <si>
    <t>Food Ingredients &amp; Supplies</t>
  </si>
  <si>
    <t>Vehicle Fuel &amp; Maintenance</t>
  </si>
  <si>
    <t>Total Expenses</t>
  </si>
  <si>
    <t>Net Profit Before Tax</t>
  </si>
  <si>
    <t>Estimated Income Tax 15%</t>
  </si>
  <si>
    <t xml:space="preserve">Wages </t>
  </si>
  <si>
    <t>FINANCIAL PLAN</t>
  </si>
  <si>
    <t>Month 1</t>
  </si>
  <si>
    <t>Month 2</t>
  </si>
  <si>
    <t xml:space="preserve"> Month 4</t>
  </si>
  <si>
    <t xml:space="preserve"> Month 5</t>
  </si>
  <si>
    <t>Income Statement Year 2: Nov 2028–Oct 2029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</si>
  <si>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</si>
  <si>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</si>
  <si>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</si>
  <si>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</si>
  <si>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</si>
  <si>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</si>
  <si>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</si>
  <si>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</si>
  <si>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</si>
  <si>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</si>
  <si>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</si>
  <si>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</si>
  <si>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 xml:space="preserve">Insurance </t>
  </si>
  <si>
    <t xml:space="preserve">Permits &amp; Licenses </t>
  </si>
  <si>
    <t>Income Statement Year 3: Nov 2029–Oct 2030</t>
  </si>
  <si>
    <t>Months</t>
  </si>
  <si>
    <t>Permits &amp; Licenses</t>
  </si>
  <si>
    <t>Cash at End of Month</t>
  </si>
  <si>
    <t>Total Startup cost</t>
  </si>
  <si>
    <t>Column1</t>
  </si>
  <si>
    <t>Column2</t>
  </si>
  <si>
    <t>Column3</t>
  </si>
  <si>
    <t>CASH INFLOWS</t>
  </si>
  <si>
    <t>Total Cash Inflows</t>
  </si>
  <si>
    <t>CASH OUTFLOWS</t>
  </si>
  <si>
    <t>Startup Costs (paid Nov)</t>
  </si>
  <si>
    <t>Food Ingredients &amp; Supplies (COGS)</t>
  </si>
  <si>
    <t>Total Cash Outflows</t>
  </si>
  <si>
    <t>NET CASH FLOW</t>
  </si>
  <si>
    <t>Cash at Beginning of Month</t>
  </si>
  <si>
    <t>Cash flow Year 1</t>
  </si>
  <si>
    <t>Total  Cash Outflows</t>
  </si>
  <si>
    <t>–$50,740</t>
  </si>
  <si>
    <t>Income Tax 15%</t>
  </si>
  <si>
    <t>Cash flow Year 2</t>
  </si>
  <si>
    <t>Catering &amp; Events &amp; Events</t>
  </si>
  <si>
    <t>Cash flow Year 3</t>
  </si>
  <si>
    <t>ASSETS</t>
  </si>
  <si>
    <t>Current Assets</t>
  </si>
  <si>
    <t>TOTAL ASSETS</t>
  </si>
  <si>
    <t>Current Liabilities</t>
  </si>
  <si>
    <t>Non-Current Assets</t>
  </si>
  <si>
    <t>Column4</t>
  </si>
  <si>
    <t>SECTION</t>
  </si>
  <si>
    <t>Year 1</t>
  </si>
  <si>
    <t>Year 2</t>
  </si>
  <si>
    <t>Year 3</t>
  </si>
  <si>
    <t xml:space="preserve"> Cash (Ending Balance)</t>
  </si>
  <si>
    <t xml:space="preserve"> Accounts Receivable</t>
  </si>
  <si>
    <t xml:space="preserve"> Inventory</t>
  </si>
  <si>
    <t xml:space="preserve"> TOTAL CURRENT ASSETS</t>
  </si>
  <si>
    <t xml:space="preserve"> Fixed Assets (Start-Up Cost)</t>
  </si>
  <si>
    <t xml:space="preserve"> Less: Accumulated Depreciation</t>
  </si>
  <si>
    <t xml:space="preserve"> NET FIXED ASSETS</t>
  </si>
  <si>
    <t>LIABILITIES</t>
  </si>
  <si>
    <t xml:space="preserve"> Accounts Payable</t>
  </si>
  <si>
    <t xml:space="preserve"> Short-Term Loan</t>
  </si>
  <si>
    <t xml:space="preserve"> Other Current Liabilities</t>
  </si>
  <si>
    <t xml:space="preserve"> TOTAL CURRENT LIABILITIES</t>
  </si>
  <si>
    <t>Long-Term Liabilities</t>
  </si>
  <si>
    <t xml:space="preserve"> Long-Term Debt</t>
  </si>
  <si>
    <t xml:space="preserve"> Other Long-Term Liabilities</t>
  </si>
  <si>
    <t xml:space="preserve"> TOTAL LONG-TERM LIABILITIES</t>
  </si>
  <si>
    <t>TOTAL LIABILITIES</t>
  </si>
  <si>
    <t>OWNER'S EQUITY</t>
  </si>
  <si>
    <t xml:space="preserve"> Owner Capital (Personal + Family)</t>
  </si>
  <si>
    <t xml:space="preserve"> Retained Earnings</t>
  </si>
  <si>
    <t xml:space="preserve"> TOTAL OWNER'S EQUITY</t>
  </si>
  <si>
    <t xml:space="preserve">BALANCE SHEET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</si>
</sst>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;[Red]\-&quot;$&quot;#,##0"/>
    <numFmt numFmtId="166" formatCode="[$$-1009]#,##0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.5"/>
      <color rgb="FF0D0D0D"/>
      <name val="Arial"/>
      <family val="2"/>
    </font>
    <font>
      <sz val="36"/>
      <color theme="1"/>
      <name val="Aharoni"/>
      <charset val="177"/>
    </font>
    <font>
      <sz val="2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Alignment="1">
      <alignment vertical="top" wrapText="1"/>
    </xf>
    <xf numFmtId="0" fontId="2" fillId="0" borderId="0" xfId="0" applyFont="1"/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8" xfId="0" applyBorder="1"/>
    <xf numFmtId="0" fontId="2" fillId="0" borderId="8" xfId="0" applyFont="1" applyBorder="1"/>
    <xf numFmtId="166" fontId="0" fillId="0" borderId="8" xfId="0" applyNumberFormat="1" applyBorder="1"/>
    <xf numFmtId="0" fontId="1" fillId="0" borderId="8" xfId="0" applyFont="1" applyBorder="1"/>
    <xf numFmtId="0" fontId="1" fillId="0" borderId="9" xfId="0" applyFont="1" applyBorder="1" applyAlignment="1">
      <alignment horizontal="center"/>
    </xf>
    <xf numFmtId="6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4" xfId="0" applyBorder="1"/>
    <xf numFmtId="0" fontId="0" fillId="0" borderId="7" xfId="0" applyBorder="1"/>
    <xf numFmtId="6" fontId="0" fillId="0" borderId="11" xfId="0" applyNumberFormat="1" applyBorder="1"/>
    <xf numFmtId="6" fontId="0" fillId="0" borderId="12" xfId="0" applyNumberFormat="1" applyBorder="1"/>
    <xf numFmtId="0" fontId="0" fillId="0" borderId="10" xfId="0" applyBorder="1"/>
    <xf numFmtId="16" fontId="1" fillId="0" borderId="8" xfId="0" applyNumberFormat="1" applyFont="1" applyBorder="1" applyAlignment="1">
      <alignment horizontal="center"/>
    </xf>
    <xf numFmtId="6" fontId="0" fillId="0" borderId="10" xfId="0" applyNumberFormat="1" applyBorder="1"/>
    <xf numFmtId="6" fontId="0" fillId="0" borderId="9" xfId="0" applyNumberFormat="1" applyBorder="1"/>
    <xf numFmtId="6" fontId="0" fillId="0" borderId="8" xfId="0" applyNumberFormat="1" applyBorder="1"/>
    <xf numFmtId="16" fontId="1" fillId="0" borderId="12" xfId="0" applyNumberFormat="1" applyFont="1" applyBorder="1" applyAlignment="1">
      <alignment horizontal="center"/>
    </xf>
    <xf numFmtId="0" fontId="1" fillId="0" borderId="4" xfId="0" applyFont="1" applyBorder="1"/>
    <xf numFmtId="0" fontId="1" fillId="0" borderId="10" xfId="0" applyFont="1" applyBorder="1"/>
    <xf numFmtId="0" fontId="1" fillId="0" borderId="10" xfId="0" applyFont="1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16" fontId="1" fillId="0" borderId="10" xfId="0" applyNumberFormat="1" applyFont="1" applyBorder="1" applyAlignment="1">
      <alignment horizontal="center"/>
    </xf>
    <xf numFmtId="0" fontId="1" fillId="0" borderId="7" xfId="0" applyFont="1" applyBorder="1"/>
    <xf numFmtId="0" fontId="0" fillId="0" borderId="13" xfId="0" applyBorder="1"/>
    <xf numFmtId="0" fontId="0" fillId="0" borderId="11" xfId="0" applyBorder="1"/>
    <xf numFmtId="16" fontId="1" fillId="0" borderId="14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3" fontId="0" fillId="0" borderId="0" xfId="0" applyNumberFormat="1"/>
    <xf numFmtId="3" fontId="0" fillId="0" borderId="10" xfId="0" applyNumberFormat="1" applyBorder="1"/>
    <xf numFmtId="0" fontId="1" fillId="0" borderId="14" xfId="0" applyFont="1" applyBorder="1"/>
    <xf numFmtId="0" fontId="1" fillId="0" borderId="9" xfId="0" applyFont="1" applyBorder="1"/>
    <xf numFmtId="16" fontId="1" fillId="0" borderId="9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3" fontId="0" fillId="0" borderId="9" xfId="0" applyNumberFormat="1" applyBorder="1"/>
    <xf numFmtId="0" fontId="1" fillId="0" borderId="8" xfId="0" applyFont="1" applyBorder="1" applyAlignment="1">
      <alignment horizontal="left"/>
    </xf>
    <xf numFmtId="0" fontId="1" fillId="0" borderId="4" xfId="0" applyFont="1" applyBorder="1" applyAlignment="1">
      <alignment vertical="top"/>
    </xf>
    <xf numFmtId="0" fontId="1" fillId="0" borderId="8" xfId="0" applyFont="1" applyBorder="1" applyAlignment="1">
      <alignment horizontal="center" vertical="top"/>
    </xf>
    <xf numFmtId="0" fontId="0" fillId="0" borderId="15" xfId="0" applyBorder="1"/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5" xfId="0" applyBorder="1"/>
    <xf numFmtId="0" fontId="0" fillId="0" borderId="3" xfId="0" applyBorder="1"/>
    <xf numFmtId="0" fontId="1" fillId="0" borderId="3" xfId="0" applyFont="1" applyBorder="1" applyAlignment="1">
      <alignment horizontal="center"/>
    </xf>
    <xf numFmtId="16" fontId="1" fillId="0" borderId="7" xfId="0" applyNumberFormat="1" applyFont="1" applyBorder="1" applyAlignment="1">
      <alignment horizontal="center"/>
    </xf>
    <xf numFmtId="0" fontId="0" fillId="0" borderId="14" xfId="0" applyBorder="1"/>
    <xf numFmtId="0" fontId="0" fillId="0" borderId="12" xfId="0" applyBorder="1"/>
    <xf numFmtId="0" fontId="0" fillId="0" borderId="9" xfId="0" applyBorder="1"/>
    <xf numFmtId="0" fontId="0" fillId="0" borderId="4" xfId="0" applyFont="1" applyBorder="1"/>
    <xf numFmtId="0" fontId="0" fillId="0" borderId="8" xfId="0" applyFont="1" applyBorder="1"/>
    <xf numFmtId="0" fontId="2" fillId="0" borderId="14" xfId="0" applyFont="1" applyBorder="1"/>
    <xf numFmtId="166" fontId="0" fillId="0" borderId="14" xfId="0" applyNumberFormat="1" applyBorder="1"/>
    <xf numFmtId="0" fontId="1" fillId="0" borderId="0" xfId="0" applyFont="1" applyBorder="1"/>
    <xf numFmtId="6" fontId="0" fillId="0" borderId="0" xfId="0" applyNumberFormat="1" applyBorder="1"/>
    <xf numFmtId="0" fontId="0" fillId="0" borderId="0" xfId="0" applyBorder="1"/>
    <xf numFmtId="6" fontId="0" fillId="0" borderId="14" xfId="0" applyNumberFormat="1" applyBorder="1"/>
    <xf numFmtId="6" fontId="0" fillId="0" borderId="13" xfId="0" applyNumberFormat="1" applyBorder="1"/>
    <xf numFmtId="6" fontId="0" fillId="0" borderId="3" xfId="0" applyNumberFormat="1" applyBorder="1"/>
    <xf numFmtId="6" fontId="0" fillId="0" borderId="15" xfId="0" applyNumberFormat="1" applyBorder="1"/>
    <xf numFmtId="0" fontId="1" fillId="0" borderId="13" xfId="0" applyFont="1" applyBorder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80">
    <dxf>
      <alignment horizontal="center" vertical="bottom" textRotation="0" wrapText="0" indent="0" justifyLastLine="0" shrinkToFit="0" readingOrder="0"/>
    </dxf>
    <dxf>
      <numFmt numFmtId="3" formatCode="#,##0"/>
    </dxf>
    <dxf>
      <numFmt numFmtId="3" formatCode="#,##0"/>
    </dxf>
    <dxf>
      <numFmt numFmtId="3" formatCode="#,##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1" formatCode="dd/mmm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bottom style="thin">
          <color indexed="64"/>
        </bottom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1" formatCode="dd/mmm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0" formatCode="&quot;$&quot;#,##0;[Red]\-&quot;$&quot;#,##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1" formatCode="dd/mmm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1" formatCode="dd/mmm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0" formatCode="&quot;$&quot;#,##0;[Red]\-&quot;$&quot;#,##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1" formatCode="dd/mmm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outline="0">
        <bottom style="thin">
          <color indexed="64"/>
        </bottom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1" formatCode="dd/mmm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0" formatCode="&quot;$&quot;#,##0;[Red]\-&quot;$&quot;#,##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0" formatCode="&quot;$&quot;#,##0;[Red]\-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223836</xdr:colOff>
      <xdr:row>0</xdr:row>
      <xdr:rowOff>71437</xdr:rowOff>
    </xdr:from>
    <xdr:to>
      <xdr:col>10</xdr:col>
      <xdr:colOff>581025</xdr:colOff>
      <xdr:row>0</xdr:row>
      <xdr:rowOff>581025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EEB68DB-ABF1-C60C-0821-1F0BE9E4FE56}"/>
            </a:ext>
          </a:extLst>
        </xdr:cNvPr>
        <xdr:cNvSpPr txBox="1"/>
      </xdr:nvSpPr>
      <xdr:spPr>
        <a:xfrm>
          <a:off x="6091236" y="71437"/>
          <a:ext cx="3786189" cy="50958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CA" sz="3600"/>
            <a:t>FINANCIAL PLAN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223836</xdr:colOff>
      <xdr:row>0</xdr:row>
      <xdr:rowOff>71437</xdr:rowOff>
    </xdr:from>
    <xdr:to>
      <xdr:col>10</xdr:col>
      <xdr:colOff>581025</xdr:colOff>
      <xdr:row>0</xdr:row>
      <xdr:rowOff>581025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1CC175B-0EBD-4478-8E19-2585C4E6A5CC}"/>
            </a:ext>
          </a:extLst>
        </xdr:cNvPr>
        <xdr:cNvSpPr txBox="1"/>
      </xdr:nvSpPr>
      <xdr:spPr>
        <a:xfrm>
          <a:off x="6091236" y="71437"/>
          <a:ext cx="3786189" cy="50958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CA" sz="3600"/>
            <a:t>FINANCIAL PLAN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223836</xdr:colOff>
      <xdr:row>0</xdr:row>
      <xdr:rowOff>71437</xdr:rowOff>
    </xdr:from>
    <xdr:to>
      <xdr:col>10</xdr:col>
      <xdr:colOff>581025</xdr:colOff>
      <xdr:row>0</xdr:row>
      <xdr:rowOff>581025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C06FD9B-A7C9-49AE-AD16-13EB61812877}"/>
            </a:ext>
          </a:extLst>
        </xdr:cNvPr>
        <xdr:cNvSpPr txBox="1"/>
      </xdr:nvSpPr>
      <xdr:spPr>
        <a:xfrm>
          <a:off x="6586536" y="71437"/>
          <a:ext cx="4976814" cy="50958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CA" sz="3600"/>
            <a:t>FINANCIAL PLAN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0521841-7B54-4DBB-9F38-3D3E47797792}" name="Table2" displayName="Table2" ref="A2:B14" totalsRowShown="0" headerRowDxfId="77" headerRowBorderDxfId="78" tableBorderDxfId="79">
  <autoFilter ref="A2:B14" xr:uid="{10521841-7B54-4DBB-9F38-3D3E47797792}"/>
  <tableColumns count="2">
    <tableColumn id="1" xr3:uid="{B5C4C728-19D6-4314-B627-8334B4305EBD}" name="Item Description "/>
    <tableColumn id="2" xr3:uid="{038FF552-A4AB-40C8-A575-BC11389793B9}" name="Cost 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BB0CE74-FD2C-4DDF-9093-77F92460270C}" name="Table4" displayName="Table4" ref="A3:N22" totalsRowShown="0" headerRowDxfId="61" tableBorderDxfId="76">
  <autoFilter ref="A3:N22" xr:uid="{4BB0CE74-FD2C-4DDF-9093-77F92460270C}"/>
  <tableColumns count="14">
    <tableColumn id="1" xr3:uid="{43C52281-3C6B-4D1B-B7B9-01F7B23B3955}" name="Months" dataDxfId="75"/>
    <tableColumn id="2" xr3:uid="{AD2093C7-8BA7-4063-8371-112960001EE4}" name="Month 1" dataDxfId="74"/>
    <tableColumn id="3" xr3:uid="{F689601C-7485-4088-8966-E08F2674ECC9}" name="Month 2" dataDxfId="73"/>
    <tableColumn id="4" xr3:uid="{50418C24-922A-4472-AE5B-C37AF3F09261}" name="Month 3" dataDxfId="72"/>
    <tableColumn id="5" xr3:uid="{078772E6-07CB-40B8-B112-8F226A020A74}" name=" Month 4" dataDxfId="71"/>
    <tableColumn id="6" xr3:uid="{0FD1C04B-7EBB-483E-90BE-119489443333}" name=" Month 5" dataDxfId="70"/>
    <tableColumn id="7" xr3:uid="{C104C9F6-57EA-41F3-88DF-513EF84E254A}" name="Month 6" dataDxfId="69"/>
    <tableColumn id="8" xr3:uid="{BFD8895E-EFE4-4EEF-925C-4DBB8892C0F7}" name="Month 7" dataDxfId="68"/>
    <tableColumn id="9" xr3:uid="{4C283430-2615-4E38-84B3-D56C4D1AC45F}" name="Month 8" dataDxfId="67"/>
    <tableColumn id="10" xr3:uid="{146C9939-7D73-457C-A092-C6C27D4767FB}" name="Month 9" dataDxfId="66"/>
    <tableColumn id="11" xr3:uid="{DAE6B6F8-0EBB-4CC8-971A-194234E0934D}" name="Month 10" dataDxfId="65"/>
    <tableColumn id="12" xr3:uid="{B7940F39-76F9-4D39-A3B8-1EF679E0EB59}" name="Month 11" dataDxfId="64"/>
    <tableColumn id="13" xr3:uid="{DFA44A00-294B-44BA-9664-AF7E2D0976AF}" name="Month 12" dataDxfId="63"/>
    <tableColumn id="14" xr3:uid="{07FCF72C-0882-4BCB-B1AE-3F233DEAC34A}" name="Column1" dataDxfId="62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3CD2E94-F470-46B2-82B1-13F24CABF701}" name="Table5" displayName="Table5" ref="A1:N26" totalsRowShown="0" headerRowDxfId="57" headerRowBorderDxfId="59" tableBorderDxfId="60">
  <autoFilter ref="A1:N26" xr:uid="{63CD2E94-F470-46B2-82B1-13F24CABF701}"/>
  <tableColumns count="14">
    <tableColumn id="1" xr3:uid="{7B611109-3A55-426D-92D1-AF4845E7D459}" name="Cash flow Year 1"/>
    <tableColumn id="2" xr3:uid="{D8B19236-5AEF-40F0-B3F6-E52EB25E746D}" name="Nov" dataDxfId="58"/>
    <tableColumn id="3" xr3:uid="{7813651F-02D6-4D73-81FF-FC9B3BBF652D}" name="Dec"/>
    <tableColumn id="4" xr3:uid="{4054790A-9687-43C4-846E-36E518D3240C}" name="Jan"/>
    <tableColumn id="5" xr3:uid="{D6F5B993-AA3F-4A2A-B02D-B29CA1DE89B8}" name="Feb"/>
    <tableColumn id="6" xr3:uid="{B3A0AE36-6A19-4441-A7FD-495889DF19B5}" name="Mar"/>
    <tableColumn id="7" xr3:uid="{7855E1E8-2779-4BD6-BD4A-AB7140567463}" name="Apr"/>
    <tableColumn id="8" xr3:uid="{8C0FF656-4F6A-4D91-BFD4-307AE76066F4}" name="May"/>
    <tableColumn id="9" xr3:uid="{2AF15EF5-917C-4AEB-81A6-725D203DF93B}" name="Jun"/>
    <tableColumn id="10" xr3:uid="{4F97234F-60E2-4E1C-9159-C39BC411D787}" name="Jul"/>
    <tableColumn id="11" xr3:uid="{342E5C71-7176-4B8C-8FF7-FAD4FAC0F750}" name="Aug"/>
    <tableColumn id="12" xr3:uid="{4808FF8C-678C-45A5-ACA1-4DDE5BF7D9F6}" name="Sep"/>
    <tableColumn id="13" xr3:uid="{93AEE2BF-A583-4BB2-A357-A6B4B7E5855E}" name="Oct"/>
    <tableColumn id="14" xr3:uid="{F3C0C085-E72B-420D-9C79-B4E0454D1632}" name="Annual Total"/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6034260-7B2C-486F-A58F-A522A3224409}" name="Table9" displayName="Table9" ref="A2:N22" totalsRowShown="0" headerRowDxfId="40" headerRowBorderDxfId="55" tableBorderDxfId="56">
  <autoFilter ref="A2:N22" xr:uid="{A6034260-7B2C-486F-A58F-A522A3224409}"/>
  <tableColumns count="14">
    <tableColumn id="1" xr3:uid="{547F61BF-37B6-4BDC-9697-30DD8D7D02BE}" name="Income Statement Year 2: Nov 2028–Oct 2029" dataDxfId="54"/>
    <tableColumn id="2" xr3:uid="{29FD8CCB-F46F-4360-B951-905250F94FA7}" name="Nov" dataDxfId="53"/>
    <tableColumn id="3" xr3:uid="{4694B2BA-8B9E-4C37-ADCC-ACEC983F854B}" name="Dec" dataDxfId="52"/>
    <tableColumn id="4" xr3:uid="{E611473E-BDDE-4E7A-81BD-1337758425CE}" name="Jan" dataDxfId="51"/>
    <tableColumn id="5" xr3:uid="{FDBA6DF0-B1D1-40EB-8F58-563E03FC8B83}" name="Feb" dataDxfId="50"/>
    <tableColumn id="6" xr3:uid="{7B3FF16C-5A7A-4837-92F1-45FFC05004BF}" name="Mar" dataDxfId="49"/>
    <tableColumn id="7" xr3:uid="{1DD13BB0-4D79-4BA7-B1CB-24B6E474E6B6}" name="Apr" dataDxfId="48"/>
    <tableColumn id="8" xr3:uid="{83AC526A-73C2-4FEB-913A-198BB3B33E71}" name="May" dataDxfId="47"/>
    <tableColumn id="9" xr3:uid="{AA46DAB5-3706-4FB3-8573-BEFBB125B86A}" name="Jun" dataDxfId="46"/>
    <tableColumn id="10" xr3:uid="{B9F5E8FB-1624-41DC-AB40-FDD99D994E2D}" name="Jul" dataDxfId="45"/>
    <tableColumn id="11" xr3:uid="{A13D46D3-4B42-4A66-9DD0-1E69C15CA779}" name="Aug" dataDxfId="44"/>
    <tableColumn id="12" xr3:uid="{8ED49A41-480D-4CC3-B186-AC83B77A526B}" name="Sep" dataDxfId="43"/>
    <tableColumn id="13" xr3:uid="{951F9723-5D42-49BE-9753-B55724B9513C}" name="Oct" dataDxfId="42"/>
    <tableColumn id="14" xr3:uid="{5213AEBE-4049-4DF1-A075-DF182CC69101}" name="Annual Total" dataDxfId="41"/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DAA8569-0E65-4FBF-8D25-F8F7D746CC4C}" name="Table10" displayName="Table10" ref="A1:N24" totalsRowShown="0" headerRowDxfId="24" headerRowBorderDxfId="38" tableBorderDxfId="39">
  <autoFilter ref="A1:N24" xr:uid="{CDAA8569-0E65-4FBF-8D25-F8F7D746CC4C}"/>
  <tableColumns count="14">
    <tableColumn id="1" xr3:uid="{968B6E9F-864C-4429-B9F1-5296D16296B7}" name="Cash flow Year 2"/>
    <tableColumn id="2" xr3:uid="{6800009D-9429-488C-8CE1-026A98C992A2}" name="Nov" dataDxfId="37"/>
    <tableColumn id="3" xr3:uid="{0F60D5DD-95A7-4C7B-86F2-61C9FCA04F9A}" name="Dec" dataDxfId="36"/>
    <tableColumn id="4" xr3:uid="{3A4E1A30-618E-4DAA-A8A4-9FC4D087AC14}" name="Jan" dataDxfId="35"/>
    <tableColumn id="5" xr3:uid="{593DC3A2-9CD0-4D98-9462-2395B0F079E0}" name="Feb" dataDxfId="34"/>
    <tableColumn id="6" xr3:uid="{AD0BDFEF-46DE-4C5D-8ED5-935313286352}" name="Mar" dataDxfId="33"/>
    <tableColumn id="7" xr3:uid="{71D77F90-178E-44A8-B1BF-7578C9E084CA}" name="Apr" dataDxfId="32"/>
    <tableColumn id="8" xr3:uid="{B757E906-CBDB-4991-8E1C-49BB5D1DD47C}" name="May" dataDxfId="31"/>
    <tableColumn id="9" xr3:uid="{C37A5A6B-FE9D-4588-82ED-CED3778E23EC}" name="Jun" dataDxfId="30"/>
    <tableColumn id="10" xr3:uid="{40379DBD-9394-491D-AD32-A44F117E04D9}" name="Jul" dataDxfId="29"/>
    <tableColumn id="11" xr3:uid="{18E4D2F5-7E20-4690-B348-F697BFAC1FED}" name="Aug" dataDxfId="28"/>
    <tableColumn id="12" xr3:uid="{58370AE7-892A-480D-836B-70E96ED6685C}" name="Sep" dataDxfId="27"/>
    <tableColumn id="13" xr3:uid="{95E504D6-EE72-4DAC-9DDD-0EFEFDF041F0}" name="Oct" dataDxfId="26"/>
    <tableColumn id="14" xr3:uid="{E4CD1641-CE7B-407A-8C4F-1394A31B464C}" name="Annual Total" dataDxfId="25"/>
  </tableColumns>
  <tableStyleInfo name="TableStyleMedium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6AB66DB-8133-486C-AA78-C0CD9789B024}" name="Table11" displayName="Table11" ref="A2:N22" totalsRowShown="0" headerRowDxfId="19" headerRowBorderDxfId="22" tableBorderDxfId="23">
  <autoFilter ref="A2:N22" xr:uid="{36AB66DB-8133-486C-AA78-C0CD9789B024}"/>
  <tableColumns count="14">
    <tableColumn id="1" xr3:uid="{BDCA2A58-29E6-4224-9D85-7F77970D7F48}" name="Income Statement Year 3: Nov 2029–Oct 2030" dataDxfId="21"/>
    <tableColumn id="2" xr3:uid="{395CA375-C643-4E96-A466-B06589867601}" name="Nov"/>
    <tableColumn id="3" xr3:uid="{87DE4EE4-8E73-4C53-BCBD-1FDEBB06EA25}" name="Dec"/>
    <tableColumn id="4" xr3:uid="{F800A45C-4AAD-4BE9-B149-A7499DDFF8D7}" name="Jan"/>
    <tableColumn id="5" xr3:uid="{3EC86ECC-65CF-4501-850F-F17E9C3086C4}" name="Feb"/>
    <tableColumn id="6" xr3:uid="{89983C13-EE24-4D3F-8260-C22E42F72688}" name="Mar"/>
    <tableColumn id="7" xr3:uid="{FCCE3626-8511-47BC-8D92-274F85E3F03F}" name="Apr"/>
    <tableColumn id="8" xr3:uid="{66C56A30-B09C-42F2-82EC-73491E50D04D}" name="May"/>
    <tableColumn id="9" xr3:uid="{F1166954-9C56-4061-A106-E81B2016E325}" name="Jun"/>
    <tableColumn id="10" xr3:uid="{B3FF04D5-C674-453F-9C1F-7BB89F0C26D7}" name="Jul"/>
    <tableColumn id="11" xr3:uid="{F9365A24-C89D-41BA-8B79-97F0E15FB2BD}" name="Aug"/>
    <tableColumn id="12" xr3:uid="{A781F5B4-608A-4A49-B38D-BC5FD2031082}" name="Sep"/>
    <tableColumn id="13" xr3:uid="{9C79AB75-5B7D-42DE-9C3B-C8E231EDFB55}" name="Oct"/>
    <tableColumn id="14" xr3:uid="{EBA472D2-8CDD-46A5-9072-9DA58CB019EE}" name="Annual Total" dataDxfId="20"/>
  </tableColumns>
  <tableStyleInfo name="TableStyleMedium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8D4E6C50-183E-4CE8-8DAB-59215CB8E331}" name="Table12" displayName="Table12" ref="A1:N24" totalsRowShown="0" headerRowDxfId="4" headerRowBorderDxfId="17" tableBorderDxfId="18">
  <autoFilter ref="A1:N24" xr:uid="{8D4E6C50-183E-4CE8-8DAB-59215CB8E331}"/>
  <tableColumns count="14">
    <tableColumn id="1" xr3:uid="{2EC8C5AD-43AF-4D48-9D25-F92E0EDD5A4A}" name="Cash flow Year 3" dataDxfId="16"/>
    <tableColumn id="2" xr3:uid="{7CCC224A-CE4D-44E0-89B2-8FC2EB326FA1}" name="Nov"/>
    <tableColumn id="3" xr3:uid="{927C22E5-E342-4FF2-81B6-78AAF741EE71}" name="Dec" dataDxfId="15"/>
    <tableColumn id="4" xr3:uid="{775B76A8-3B30-4F1E-B817-19D2F558A5A1}" name="Jan" dataDxfId="14"/>
    <tableColumn id="5" xr3:uid="{084F20C5-A0A6-4C9D-AC59-13DCA65FADD4}" name="Feb" dataDxfId="13"/>
    <tableColumn id="6" xr3:uid="{5008AA5D-9580-474F-8A60-2064A3E0EFE4}" name="Mar" dataDxfId="12"/>
    <tableColumn id="7" xr3:uid="{94A9755B-98D3-414F-BF83-D19F4A03C7BA}" name="Apr" dataDxfId="11"/>
    <tableColumn id="8" xr3:uid="{F6A08A86-A7CC-4988-8715-DF62307BB6B5}" name="May" dataDxfId="10"/>
    <tableColumn id="9" xr3:uid="{385E1758-D2DF-4B06-B5E9-EBD56EE6E2E7}" name="Jun" dataDxfId="9"/>
    <tableColumn id="10" xr3:uid="{BF9A5AF4-457C-445C-8E76-AE5455E662E1}" name="Jul" dataDxfId="8"/>
    <tableColumn id="11" xr3:uid="{C103017F-29C5-44BC-A4DF-A6907FDA1716}" name="Aug" dataDxfId="7"/>
    <tableColumn id="12" xr3:uid="{AC20F268-4BDD-4357-8A54-157BF1667611}" name="Sep" dataDxfId="6"/>
    <tableColumn id="13" xr3:uid="{2543DAE2-AF04-4236-B561-7FF0E509A303}" name="Oct" dataDxfId="5"/>
    <tableColumn id="14" xr3:uid="{A0E6A3AF-30ED-48B4-9091-8C7E868750D8}" name="Annual Total"/>
  </tableColumns>
  <tableStyleInfo name="TableStyleMedium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13842A0A-05A4-44D0-9280-DC38BF52D205}" name="Table15" displayName="Table15" ref="A1:D39" totalsRowShown="0" headerRowDxfId="0">
  <autoFilter ref="A1:D39" xr:uid="{13842A0A-05A4-44D0-9280-DC38BF52D205}"/>
  <tableColumns count="4">
    <tableColumn id="1" xr3:uid="{A7724D41-C818-4C92-BE06-1940AF9E77B3}" name="Column1"/>
    <tableColumn id="2" xr3:uid="{893C5DDB-2132-48F0-A74F-9AF8633BF3C9}" name="Column2" dataDxfId="3"/>
    <tableColumn id="3" xr3:uid="{1C5085B7-60A3-441C-B916-77666CBD7FAF}" name="Column3" dataDxfId="2"/>
    <tableColumn id="4" xr3:uid="{ED2D335E-A8D5-4D2C-A33C-4C46E6E92EBC}" name="Column4" dataDxfId="1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DB790-EBE9-6E4F-99D1-F8AE6AB93EB1}">
  <dimension ref="A1:G29"/>
  <sheetViews>
    <sheetView zoomScale="157" zoomScaleNormal="196" workbookViewId="0">
      <selection activeCell="B15" sqref="B15"/>
    </sheetView>
  </sheetViews>
  <sheetFormatPr defaultColWidth="11.125" defaultRowHeight="15.75" x14ac:dyDescent="0.25"/>
  <cols>
    <col min="1" max="1" width="36" customWidth="1"/>
    <col min="2" max="2" width="11.875" bestFit="1" customWidth="1"/>
    <col min="11" max="11" width="26.375" customWidth="1"/>
  </cols>
  <sheetData>
    <row r="1" spans="1:7" ht="16.5" customHeight="1" x14ac:dyDescent="0.25"/>
    <row r="2" spans="1:7" ht="16.5" customHeight="1" x14ac:dyDescent="0.25">
      <c r="A2" s="9" t="s">
        <v>9</v>
      </c>
      <c r="B2" s="9" t="s">
        <v>8</v>
      </c>
    </row>
    <row r="3" spans="1:7" ht="16.5" customHeight="1" x14ac:dyDescent="0.25">
      <c r="A3" s="6" t="s">
        <v>18</v>
      </c>
      <c r="B3" s="7">
        <v>90000</v>
      </c>
      <c r="C3" s="1"/>
    </row>
    <row r="4" spans="1:7" ht="16.5" customHeight="1" x14ac:dyDescent="0.25">
      <c r="A4" s="6" t="s">
        <v>15</v>
      </c>
      <c r="B4" s="7">
        <v>4500</v>
      </c>
      <c r="C4" s="1"/>
    </row>
    <row r="5" spans="1:7" ht="16.5" customHeight="1" x14ac:dyDescent="0.25">
      <c r="A5" s="6" t="s">
        <v>16</v>
      </c>
      <c r="B5" s="7">
        <v>2000</v>
      </c>
      <c r="C5" s="1"/>
    </row>
    <row r="6" spans="1:7" x14ac:dyDescent="0.25">
      <c r="A6" s="6" t="s">
        <v>17</v>
      </c>
      <c r="B6" s="7">
        <v>3000</v>
      </c>
      <c r="C6" s="1"/>
      <c r="F6" s="2"/>
      <c r="G6" s="2"/>
    </row>
    <row r="7" spans="1:7" ht="15.95" customHeight="1" x14ac:dyDescent="0.25">
      <c r="A7" s="6" t="s">
        <v>21</v>
      </c>
      <c r="B7" s="7">
        <v>4200</v>
      </c>
      <c r="C7" s="1"/>
      <c r="D7" s="1"/>
      <c r="E7" s="1"/>
      <c r="F7" s="2"/>
      <c r="G7" s="2"/>
    </row>
    <row r="8" spans="1:7" x14ac:dyDescent="0.25">
      <c r="A8" s="6" t="s">
        <v>17</v>
      </c>
      <c r="B8" s="7">
        <v>3800</v>
      </c>
      <c r="C8" s="1"/>
      <c r="D8" s="1"/>
      <c r="E8" s="1"/>
      <c r="F8" s="2"/>
      <c r="G8" s="2"/>
    </row>
    <row r="9" spans="1:7" x14ac:dyDescent="0.25">
      <c r="A9" s="6" t="s">
        <v>20</v>
      </c>
      <c r="B9" s="7">
        <v>4300</v>
      </c>
      <c r="C9" s="1"/>
      <c r="D9" s="1"/>
      <c r="E9" s="1"/>
      <c r="F9" s="2"/>
      <c r="G9" s="2"/>
    </row>
    <row r="10" spans="1:7" x14ac:dyDescent="0.25">
      <c r="A10" s="5" t="s">
        <v>19</v>
      </c>
      <c r="B10" s="16">
        <v>1400</v>
      </c>
      <c r="C10" s="1"/>
      <c r="D10" s="1"/>
      <c r="E10" s="1"/>
      <c r="F10" s="2"/>
      <c r="G10" s="2"/>
    </row>
    <row r="11" spans="1:7" x14ac:dyDescent="0.25">
      <c r="A11" s="30" t="s">
        <v>63</v>
      </c>
      <c r="B11" s="10">
        <f>SUM(B3:B10)</f>
        <v>113200</v>
      </c>
      <c r="C11" s="1"/>
      <c r="D11" s="1"/>
      <c r="E11" s="1"/>
      <c r="F11" s="2"/>
      <c r="G11" s="2"/>
    </row>
    <row r="12" spans="1:7" x14ac:dyDescent="0.25">
      <c r="A12" s="8" t="s">
        <v>10</v>
      </c>
      <c r="B12" s="5"/>
      <c r="C12" s="1"/>
      <c r="D12" s="1"/>
      <c r="E12" s="1"/>
      <c r="F12" s="2"/>
      <c r="G12" s="2"/>
    </row>
    <row r="13" spans="1:7" x14ac:dyDescent="0.25">
      <c r="A13" s="6" t="s">
        <v>22</v>
      </c>
      <c r="B13" s="7">
        <v>45000</v>
      </c>
      <c r="C13" s="1"/>
      <c r="D13" s="1"/>
      <c r="E13" s="1"/>
      <c r="F13" s="2"/>
      <c r="G13" s="2"/>
    </row>
    <row r="14" spans="1:7" x14ac:dyDescent="0.25">
      <c r="A14" s="60" t="s">
        <v>14</v>
      </c>
      <c r="B14" s="61">
        <v>55000</v>
      </c>
      <c r="C14" s="1"/>
      <c r="D14" s="1"/>
      <c r="E14" s="1"/>
      <c r="F14" s="2"/>
      <c r="G14" s="2"/>
    </row>
    <row r="15" spans="1:7" x14ac:dyDescent="0.25">
      <c r="A15" s="8" t="s">
        <v>13</v>
      </c>
      <c r="B15" s="7">
        <f>SUM(B13:B14)</f>
        <v>100000</v>
      </c>
      <c r="D15" s="1"/>
      <c r="E15" s="1"/>
      <c r="F15" s="2"/>
      <c r="G15" s="2"/>
    </row>
    <row r="24" ht="14.25" customHeight="1" x14ac:dyDescent="0.25"/>
    <row r="25" ht="14.25" customHeight="1" x14ac:dyDescent="0.25"/>
    <row r="26" ht="16.5" customHeight="1" x14ac:dyDescent="0.25"/>
    <row r="29" ht="20.25" customHeight="1" x14ac:dyDescent="0.25"/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732A7-5BD8-4606-9BDA-4563B4D9F365}">
  <dimension ref="A1:N24"/>
  <sheetViews>
    <sheetView zoomScale="81" workbookViewId="0">
      <selection activeCell="I23" sqref="I23"/>
    </sheetView>
  </sheetViews>
  <sheetFormatPr defaultRowHeight="15.75" x14ac:dyDescent="0.25"/>
  <cols>
    <col min="1" max="1" width="41" customWidth="1"/>
    <col min="2" max="4" width="9.25" customWidth="1"/>
    <col min="5" max="5" width="10.625" customWidth="1"/>
    <col min="6" max="6" width="10" customWidth="1"/>
    <col min="7" max="10" width="9.25" customWidth="1"/>
    <col min="11" max="11" width="11.125" customWidth="1"/>
    <col min="12" max="12" width="11" customWidth="1"/>
    <col min="13" max="13" width="10.25" customWidth="1"/>
    <col min="14" max="14" width="12.125" customWidth="1"/>
  </cols>
  <sheetData>
    <row r="1" spans="1:14" s="27" customFormat="1" ht="54.75" customHeight="1" x14ac:dyDescent="0.65">
      <c r="A1" s="28" t="s">
        <v>39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s="12" customFormat="1" x14ac:dyDescent="0.25">
      <c r="A2" s="34" t="s">
        <v>23</v>
      </c>
      <c r="B2" s="33" t="s">
        <v>45</v>
      </c>
      <c r="C2" s="33" t="s">
        <v>46</v>
      </c>
      <c r="D2" s="33" t="s">
        <v>47</v>
      </c>
      <c r="E2" s="33" t="s">
        <v>48</v>
      </c>
      <c r="F2" s="33" t="s">
        <v>49</v>
      </c>
      <c r="G2" s="33" t="s">
        <v>50</v>
      </c>
      <c r="H2" s="33" t="s">
        <v>51</v>
      </c>
      <c r="I2" s="33" t="s">
        <v>52</v>
      </c>
      <c r="J2" s="33" t="s">
        <v>53</v>
      </c>
      <c r="K2" s="33" t="s">
        <v>54</v>
      </c>
      <c r="L2" s="33" t="s">
        <v>55</v>
      </c>
      <c r="M2" s="33" t="s">
        <v>56</v>
      </c>
      <c r="N2" s="47" t="s">
        <v>24</v>
      </c>
    </row>
    <row r="3" spans="1:14" s="12" customFormat="1" x14ac:dyDescent="0.25">
      <c r="A3" s="9" t="s">
        <v>60</v>
      </c>
      <c r="B3" s="40" t="s">
        <v>40</v>
      </c>
      <c r="C3" s="40" t="s">
        <v>41</v>
      </c>
      <c r="D3" s="40" t="s">
        <v>0</v>
      </c>
      <c r="E3" s="40" t="s">
        <v>42</v>
      </c>
      <c r="F3" s="41" t="s">
        <v>43</v>
      </c>
      <c r="G3" s="40" t="s">
        <v>1</v>
      </c>
      <c r="H3" s="40" t="s">
        <v>2</v>
      </c>
      <c r="I3" s="40" t="s">
        <v>3</v>
      </c>
      <c r="J3" s="40" t="s">
        <v>4</v>
      </c>
      <c r="K3" s="40" t="s">
        <v>5</v>
      </c>
      <c r="L3" s="40" t="s">
        <v>6</v>
      </c>
      <c r="M3" s="40" t="s">
        <v>7</v>
      </c>
      <c r="N3" s="35" t="s">
        <v>64</v>
      </c>
    </row>
    <row r="4" spans="1:14" x14ac:dyDescent="0.25">
      <c r="A4" s="23" t="s">
        <v>25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64"/>
    </row>
    <row r="5" spans="1:14" x14ac:dyDescent="0.25">
      <c r="A5" s="13" t="s">
        <v>26</v>
      </c>
      <c r="B5" s="19">
        <v>4200</v>
      </c>
      <c r="C5" s="19">
        <v>5800</v>
      </c>
      <c r="D5" s="19">
        <v>6500</v>
      </c>
      <c r="E5" s="19">
        <v>7200</v>
      </c>
      <c r="F5" s="19">
        <v>8100</v>
      </c>
      <c r="G5" s="19">
        <v>9000</v>
      </c>
      <c r="H5" s="19">
        <v>10200</v>
      </c>
      <c r="I5" s="19">
        <v>11500</v>
      </c>
      <c r="J5" s="19">
        <v>12800</v>
      </c>
      <c r="K5" s="19">
        <v>13500</v>
      </c>
      <c r="L5" s="19">
        <v>12200</v>
      </c>
      <c r="M5" s="19">
        <v>11000</v>
      </c>
      <c r="N5" s="63">
        <v>112000</v>
      </c>
    </row>
    <row r="6" spans="1:14" x14ac:dyDescent="0.25">
      <c r="A6" s="13" t="s">
        <v>27</v>
      </c>
      <c r="B6" s="19">
        <v>2800</v>
      </c>
      <c r="C6" s="19">
        <v>3900</v>
      </c>
      <c r="D6" s="19">
        <v>4300</v>
      </c>
      <c r="E6" s="19">
        <v>4800</v>
      </c>
      <c r="F6" s="19">
        <v>5400</v>
      </c>
      <c r="G6" s="19">
        <v>6000</v>
      </c>
      <c r="H6" s="19">
        <v>6800</v>
      </c>
      <c r="I6" s="19">
        <v>7600</v>
      </c>
      <c r="J6" s="19">
        <v>8500</v>
      </c>
      <c r="K6" s="19">
        <v>9000</v>
      </c>
      <c r="L6" s="19">
        <v>8100</v>
      </c>
      <c r="M6" s="19">
        <v>7300</v>
      </c>
      <c r="N6" s="63">
        <v>74200</v>
      </c>
    </row>
    <row r="7" spans="1:14" x14ac:dyDescent="0.25">
      <c r="A7" s="13" t="s">
        <v>28</v>
      </c>
      <c r="B7" s="19">
        <v>0</v>
      </c>
      <c r="C7" s="19">
        <v>2500</v>
      </c>
      <c r="D7" s="19">
        <v>1000</v>
      </c>
      <c r="E7" s="19">
        <v>1500</v>
      </c>
      <c r="F7" s="19">
        <v>3000</v>
      </c>
      <c r="G7" s="19">
        <v>4000</v>
      </c>
      <c r="H7" s="19">
        <v>5500</v>
      </c>
      <c r="I7" s="19">
        <v>6000</v>
      </c>
      <c r="J7" s="19">
        <v>7000</v>
      </c>
      <c r="K7" s="19">
        <v>5500</v>
      </c>
      <c r="L7" s="19">
        <v>4000</v>
      </c>
      <c r="M7" s="19">
        <v>3000</v>
      </c>
      <c r="N7" s="63">
        <v>42000</v>
      </c>
    </row>
    <row r="8" spans="1:14" x14ac:dyDescent="0.25">
      <c r="A8" s="13" t="s">
        <v>29</v>
      </c>
      <c r="B8" s="19">
        <v>600</v>
      </c>
      <c r="C8" s="19">
        <v>900</v>
      </c>
      <c r="D8" s="19">
        <v>1100</v>
      </c>
      <c r="E8" s="19">
        <v>1300</v>
      </c>
      <c r="F8" s="19">
        <v>1500</v>
      </c>
      <c r="G8" s="19">
        <v>1800</v>
      </c>
      <c r="H8" s="19">
        <v>2100</v>
      </c>
      <c r="I8" s="19">
        <v>2400</v>
      </c>
      <c r="J8" s="19">
        <v>2700</v>
      </c>
      <c r="K8" s="19">
        <v>2900</v>
      </c>
      <c r="L8" s="19">
        <v>2600</v>
      </c>
      <c r="M8" s="19">
        <v>2300</v>
      </c>
      <c r="N8" s="63">
        <v>22200</v>
      </c>
    </row>
    <row r="9" spans="1:14" x14ac:dyDescent="0.25">
      <c r="A9" s="8" t="s">
        <v>30</v>
      </c>
      <c r="B9" s="21">
        <v>7600</v>
      </c>
      <c r="C9" s="21">
        <v>13100</v>
      </c>
      <c r="D9" s="21">
        <v>12900</v>
      </c>
      <c r="E9" s="21">
        <v>14800</v>
      </c>
      <c r="F9" s="21">
        <v>18000</v>
      </c>
      <c r="G9" s="21">
        <v>20800</v>
      </c>
      <c r="H9" s="21">
        <v>24600</v>
      </c>
      <c r="I9" s="21">
        <v>27500</v>
      </c>
      <c r="J9" s="21">
        <v>31000</v>
      </c>
      <c r="K9" s="21">
        <v>30900</v>
      </c>
      <c r="L9" s="21">
        <v>26900</v>
      </c>
      <c r="M9" s="21">
        <v>23600</v>
      </c>
      <c r="N9" s="15">
        <v>250400</v>
      </c>
    </row>
    <row r="10" spans="1:14" x14ac:dyDescent="0.25">
      <c r="A10" s="13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64"/>
    </row>
    <row r="11" spans="1:14" s="11" customFormat="1" x14ac:dyDescent="0.25">
      <c r="A11" s="8" t="s">
        <v>31</v>
      </c>
      <c r="B11" s="24"/>
      <c r="C11" s="24"/>
      <c r="D11" s="25"/>
      <c r="E11" s="24"/>
      <c r="F11" s="24"/>
      <c r="G11" s="24"/>
      <c r="H11" s="24"/>
      <c r="I11" s="24"/>
      <c r="J11" s="24"/>
      <c r="K11" s="24"/>
      <c r="L11" s="24"/>
      <c r="M11" s="24"/>
      <c r="N11" s="62"/>
    </row>
    <row r="12" spans="1:14" x14ac:dyDescent="0.25">
      <c r="A12" s="13" t="s">
        <v>38</v>
      </c>
      <c r="B12" s="19">
        <v>5200</v>
      </c>
      <c r="C12" s="19">
        <v>5200</v>
      </c>
      <c r="D12" s="19">
        <v>5200</v>
      </c>
      <c r="E12" s="19">
        <v>5200</v>
      </c>
      <c r="F12" s="19">
        <v>5200</v>
      </c>
      <c r="G12" s="19">
        <v>5200</v>
      </c>
      <c r="H12" s="19">
        <v>5200</v>
      </c>
      <c r="I12" s="19">
        <v>5200</v>
      </c>
      <c r="J12" s="19">
        <v>5200</v>
      </c>
      <c r="K12" s="19">
        <v>5200</v>
      </c>
      <c r="L12" s="19">
        <v>5200</v>
      </c>
      <c r="M12" s="19">
        <v>5200</v>
      </c>
      <c r="N12" s="63">
        <f>SUM(B12:M12)</f>
        <v>62400</v>
      </c>
    </row>
    <row r="13" spans="1:14" x14ac:dyDescent="0.25">
      <c r="A13" s="13" t="s">
        <v>57</v>
      </c>
      <c r="B13" s="19">
        <v>367</v>
      </c>
      <c r="C13" s="19">
        <v>367</v>
      </c>
      <c r="D13" s="19">
        <v>367</v>
      </c>
      <c r="E13" s="19">
        <v>367</v>
      </c>
      <c r="F13" s="19">
        <v>367</v>
      </c>
      <c r="G13" s="19">
        <v>367</v>
      </c>
      <c r="H13" s="19">
        <v>367</v>
      </c>
      <c r="I13" s="19">
        <v>367</v>
      </c>
      <c r="J13" s="19">
        <v>367</v>
      </c>
      <c r="K13" s="19">
        <v>367</v>
      </c>
      <c r="L13" s="19">
        <v>367</v>
      </c>
      <c r="M13" s="19">
        <v>367</v>
      </c>
      <c r="N13" s="63">
        <f>SUM(B13:M13)</f>
        <v>4404</v>
      </c>
    </row>
    <row r="14" spans="1:14" x14ac:dyDescent="0.25">
      <c r="A14" s="13" t="s">
        <v>32</v>
      </c>
      <c r="B14" s="19">
        <v>450</v>
      </c>
      <c r="C14" s="19">
        <v>600</v>
      </c>
      <c r="D14" s="19">
        <v>550</v>
      </c>
      <c r="E14" s="19">
        <v>600</v>
      </c>
      <c r="F14" s="19">
        <v>700</v>
      </c>
      <c r="G14" s="19">
        <v>800</v>
      </c>
      <c r="H14" s="19">
        <v>900</v>
      </c>
      <c r="I14" s="19">
        <v>950</v>
      </c>
      <c r="J14" s="19">
        <v>1000</v>
      </c>
      <c r="K14" s="19">
        <v>950</v>
      </c>
      <c r="L14" s="19">
        <v>800</v>
      </c>
      <c r="M14" s="19">
        <v>700</v>
      </c>
      <c r="N14" s="63">
        <f t="shared" ref="N13:N17" si="0">SUM(B14:M14)</f>
        <v>9000</v>
      </c>
    </row>
    <row r="15" spans="1:14" x14ac:dyDescent="0.25">
      <c r="A15" t="s">
        <v>33</v>
      </c>
      <c r="B15" s="19">
        <v>2660</v>
      </c>
      <c r="C15" s="19">
        <v>4585</v>
      </c>
      <c r="D15" s="19">
        <v>4515</v>
      </c>
      <c r="E15" s="19">
        <v>5180</v>
      </c>
      <c r="F15" s="19">
        <v>6300</v>
      </c>
      <c r="G15" s="19">
        <v>7280</v>
      </c>
      <c r="H15" s="19">
        <v>8610</v>
      </c>
      <c r="I15" s="19">
        <v>9625</v>
      </c>
      <c r="J15" s="19">
        <v>10850</v>
      </c>
      <c r="K15" s="19">
        <v>10815</v>
      </c>
      <c r="L15" s="19">
        <v>9415</v>
      </c>
      <c r="M15" s="19">
        <v>8260</v>
      </c>
      <c r="N15" s="63">
        <f t="shared" si="0"/>
        <v>88095</v>
      </c>
    </row>
    <row r="16" spans="1:14" x14ac:dyDescent="0.25">
      <c r="A16" s="13" t="s">
        <v>34</v>
      </c>
      <c r="B16" s="19">
        <v>800</v>
      </c>
      <c r="C16" s="19">
        <v>850</v>
      </c>
      <c r="D16" s="19">
        <v>900</v>
      </c>
      <c r="E16" s="19">
        <v>850</v>
      </c>
      <c r="F16" s="19">
        <v>900</v>
      </c>
      <c r="G16" s="19">
        <v>950</v>
      </c>
      <c r="H16" s="19">
        <v>1000</v>
      </c>
      <c r="I16" s="19">
        <v>1050</v>
      </c>
      <c r="J16" s="19">
        <v>1100</v>
      </c>
      <c r="K16" s="19">
        <v>1050</v>
      </c>
      <c r="L16" s="19">
        <v>950</v>
      </c>
      <c r="M16" s="19">
        <v>900</v>
      </c>
      <c r="N16" s="63">
        <f t="shared" si="0"/>
        <v>11300</v>
      </c>
    </row>
    <row r="17" spans="1:14" x14ac:dyDescent="0.25">
      <c r="A17" s="13" t="s">
        <v>58</v>
      </c>
      <c r="B17" s="19">
        <v>200</v>
      </c>
      <c r="C17" s="19">
        <v>200</v>
      </c>
      <c r="D17" s="19">
        <v>200</v>
      </c>
      <c r="E17" s="19">
        <v>200</v>
      </c>
      <c r="F17" s="19">
        <v>200</v>
      </c>
      <c r="G17" s="19">
        <v>200</v>
      </c>
      <c r="H17" s="19">
        <v>200</v>
      </c>
      <c r="I17" s="19">
        <v>200</v>
      </c>
      <c r="J17" s="19">
        <v>200</v>
      </c>
      <c r="K17" s="19">
        <v>200</v>
      </c>
      <c r="L17" s="19">
        <v>200</v>
      </c>
      <c r="M17" s="19">
        <v>200</v>
      </c>
      <c r="N17" s="63">
        <f t="shared" si="0"/>
        <v>2400</v>
      </c>
    </row>
    <row r="18" spans="1:14" x14ac:dyDescent="0.25">
      <c r="A18" s="8" t="s">
        <v>35</v>
      </c>
      <c r="B18" s="21">
        <f>SUM(B12:B17)</f>
        <v>9677</v>
      </c>
      <c r="C18" s="21">
        <f t="shared" ref="C18:M18" si="1">SUM(C12:C17)</f>
        <v>11802</v>
      </c>
      <c r="D18" s="21">
        <f t="shared" si="1"/>
        <v>11732</v>
      </c>
      <c r="E18" s="21">
        <f t="shared" si="1"/>
        <v>12397</v>
      </c>
      <c r="F18" s="21">
        <f t="shared" si="1"/>
        <v>13667</v>
      </c>
      <c r="G18" s="21">
        <f t="shared" si="1"/>
        <v>14797</v>
      </c>
      <c r="H18" s="21">
        <f t="shared" si="1"/>
        <v>16277</v>
      </c>
      <c r="I18" s="21">
        <f t="shared" si="1"/>
        <v>17392</v>
      </c>
      <c r="J18" s="21">
        <f>SUM(J12:J17)</f>
        <v>18717</v>
      </c>
      <c r="K18" s="21">
        <f t="shared" si="1"/>
        <v>18582</v>
      </c>
      <c r="L18" s="21">
        <f t="shared" si="1"/>
        <v>16932</v>
      </c>
      <c r="M18" s="21">
        <f t="shared" si="1"/>
        <v>15627</v>
      </c>
      <c r="N18" s="15">
        <f>SUM(N12:N17)</f>
        <v>177599</v>
      </c>
    </row>
    <row r="19" spans="1:14" x14ac:dyDescent="0.25">
      <c r="A19" s="5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4"/>
    </row>
    <row r="20" spans="1:14" x14ac:dyDescent="0.25">
      <c r="A20" s="23" t="s">
        <v>36</v>
      </c>
      <c r="B20" s="21">
        <f>B9-B18</f>
        <v>-2077</v>
      </c>
      <c r="C20" s="21">
        <f>C9-C18</f>
        <v>1298</v>
      </c>
      <c r="D20" s="21">
        <f>D9-D18</f>
        <v>1168</v>
      </c>
      <c r="E20" s="21">
        <f>E9-E18</f>
        <v>2403</v>
      </c>
      <c r="F20" s="21">
        <f>F9-F18</f>
        <v>4333</v>
      </c>
      <c r="G20" s="21">
        <f>G9-G18</f>
        <v>6003</v>
      </c>
      <c r="H20" s="21">
        <f>H9-H18</f>
        <v>8323</v>
      </c>
      <c r="I20" s="21">
        <f>I9-I18</f>
        <v>10108</v>
      </c>
      <c r="J20" s="21">
        <f>J9-J18</f>
        <v>12283</v>
      </c>
      <c r="K20" s="21">
        <f>K9-K18</f>
        <v>12318</v>
      </c>
      <c r="L20" s="21">
        <f>L9-L18</f>
        <v>9968</v>
      </c>
      <c r="M20" s="21">
        <f>M9-M18</f>
        <v>7973</v>
      </c>
      <c r="N20" s="15">
        <f>SUM(B20:M20)</f>
        <v>74101</v>
      </c>
    </row>
    <row r="21" spans="1:14" x14ac:dyDescent="0.25">
      <c r="A21" s="8" t="s">
        <v>37</v>
      </c>
      <c r="B21" s="21">
        <v>0</v>
      </c>
      <c r="C21" s="21">
        <v>195</v>
      </c>
      <c r="D21" s="21">
        <v>175</v>
      </c>
      <c r="E21" s="21">
        <v>360</v>
      </c>
      <c r="F21" s="21">
        <v>650</v>
      </c>
      <c r="G21" s="21">
        <v>900</v>
      </c>
      <c r="H21" s="21">
        <v>1248</v>
      </c>
      <c r="I21" s="21">
        <v>1516</v>
      </c>
      <c r="J21" s="21">
        <v>1842</v>
      </c>
      <c r="K21" s="21">
        <v>1848</v>
      </c>
      <c r="L21" s="21">
        <v>1480</v>
      </c>
      <c r="M21" s="21">
        <v>1196</v>
      </c>
      <c r="N21" s="15">
        <f>SUM(B21:M21)</f>
        <v>11410</v>
      </c>
    </row>
    <row r="22" spans="1:14" x14ac:dyDescent="0.25">
      <c r="A22" s="38" t="s">
        <v>12</v>
      </c>
      <c r="B22" s="65">
        <v>-2077</v>
      </c>
      <c r="C22" s="65">
        <v>1298</v>
      </c>
      <c r="D22" s="65">
        <v>993</v>
      </c>
      <c r="E22" s="65">
        <v>2043</v>
      </c>
      <c r="F22" s="65">
        <v>3683</v>
      </c>
      <c r="G22" s="65">
        <v>5103</v>
      </c>
      <c r="H22" s="65">
        <v>7075</v>
      </c>
      <c r="I22" s="65">
        <v>8592</v>
      </c>
      <c r="J22" s="65">
        <v>10441</v>
      </c>
      <c r="K22" s="65">
        <v>10470</v>
      </c>
      <c r="L22" s="65">
        <v>8388</v>
      </c>
      <c r="M22" s="65">
        <v>6777</v>
      </c>
      <c r="N22" s="66">
        <v>61850</v>
      </c>
    </row>
    <row r="23" spans="1:14" x14ac:dyDescent="0.25">
      <c r="J23" s="32"/>
    </row>
    <row r="24" spans="1:14" x14ac:dyDescent="0.25">
      <c r="J24" s="31"/>
    </row>
  </sheetData>
  <mergeCells count="1">
    <mergeCell ref="A1:XFD1"/>
  </mergeCells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3593B-5C34-4672-B65F-3358A97A4DA4}">
  <dimension ref="A1:N26"/>
  <sheetViews>
    <sheetView zoomScale="113" workbookViewId="0">
      <selection activeCell="H23" sqref="H23"/>
    </sheetView>
  </sheetViews>
  <sheetFormatPr defaultRowHeight="15.75" x14ac:dyDescent="0.25"/>
  <cols>
    <col min="1" max="1" width="29" customWidth="1"/>
    <col min="2" max="2" width="10.375" customWidth="1"/>
    <col min="3" max="3" width="9.375" customWidth="1"/>
    <col min="4" max="4" width="9.5" customWidth="1"/>
    <col min="13" max="13" width="10.125" customWidth="1"/>
    <col min="14" max="14" width="15.375" customWidth="1"/>
  </cols>
  <sheetData>
    <row r="1" spans="1:14" s="12" customFormat="1" x14ac:dyDescent="0.25">
      <c r="A1" s="9" t="s">
        <v>75</v>
      </c>
      <c r="B1" s="54" t="s">
        <v>45</v>
      </c>
      <c r="C1" s="40" t="s">
        <v>46</v>
      </c>
      <c r="D1" s="40" t="s">
        <v>47</v>
      </c>
      <c r="E1" s="40" t="s">
        <v>48</v>
      </c>
      <c r="F1" s="40" t="s">
        <v>49</v>
      </c>
      <c r="G1" s="40" t="s">
        <v>50</v>
      </c>
      <c r="H1" s="40" t="s">
        <v>51</v>
      </c>
      <c r="I1" s="40" t="s">
        <v>52</v>
      </c>
      <c r="J1" s="40" t="s">
        <v>53</v>
      </c>
      <c r="K1" s="40" t="s">
        <v>54</v>
      </c>
      <c r="L1" s="40" t="s">
        <v>55</v>
      </c>
      <c r="M1" s="40" t="s">
        <v>56</v>
      </c>
      <c r="N1" s="41" t="s">
        <v>24</v>
      </c>
    </row>
    <row r="2" spans="1:14" s="12" customFormat="1" x14ac:dyDescent="0.25">
      <c r="A2" s="9" t="s">
        <v>60</v>
      </c>
      <c r="B2" s="18" t="s">
        <v>40</v>
      </c>
      <c r="C2" s="18" t="s">
        <v>41</v>
      </c>
      <c r="D2" s="18" t="s">
        <v>0</v>
      </c>
      <c r="E2" s="18" t="s">
        <v>42</v>
      </c>
      <c r="F2" s="4" t="s">
        <v>43</v>
      </c>
      <c r="G2" s="54" t="s">
        <v>1</v>
      </c>
      <c r="H2" s="40" t="s">
        <v>2</v>
      </c>
      <c r="I2" s="40" t="s">
        <v>3</v>
      </c>
      <c r="J2" s="40" t="s">
        <v>4</v>
      </c>
      <c r="K2" s="40" t="s">
        <v>5</v>
      </c>
      <c r="L2" s="40" t="s">
        <v>6</v>
      </c>
      <c r="M2" s="40" t="s">
        <v>7</v>
      </c>
      <c r="N2" s="48"/>
    </row>
    <row r="3" spans="1:14" x14ac:dyDescent="0.25">
      <c r="A3" s="23" t="s">
        <v>67</v>
      </c>
      <c r="B3" s="17"/>
      <c r="C3" s="17"/>
      <c r="D3" s="17"/>
      <c r="E3" s="17"/>
      <c r="F3" s="17"/>
      <c r="G3" s="55"/>
      <c r="H3" s="55"/>
      <c r="I3" s="55"/>
      <c r="J3" s="55"/>
      <c r="K3" s="55"/>
      <c r="L3" s="55"/>
      <c r="M3" s="55"/>
      <c r="N3" s="52"/>
    </row>
    <row r="4" spans="1:14" x14ac:dyDescent="0.25">
      <c r="A4" s="13" t="s">
        <v>26</v>
      </c>
      <c r="B4" s="17">
        <v>4200</v>
      </c>
      <c r="C4" s="17">
        <v>5800</v>
      </c>
      <c r="D4" s="17">
        <v>6500</v>
      </c>
      <c r="E4" s="17">
        <v>7200</v>
      </c>
      <c r="F4" s="17">
        <v>8100</v>
      </c>
      <c r="G4" s="17">
        <v>9000</v>
      </c>
      <c r="H4" s="17">
        <v>10200</v>
      </c>
      <c r="I4" s="17">
        <v>11500</v>
      </c>
      <c r="J4" s="17">
        <v>12800</v>
      </c>
      <c r="K4" s="17">
        <v>13500</v>
      </c>
      <c r="L4" s="17">
        <v>12200</v>
      </c>
      <c r="M4" s="17">
        <v>11000</v>
      </c>
      <c r="N4" s="52">
        <v>112000</v>
      </c>
    </row>
    <row r="5" spans="1:14" x14ac:dyDescent="0.25">
      <c r="A5" s="13" t="s">
        <v>27</v>
      </c>
      <c r="B5" s="17">
        <v>2800</v>
      </c>
      <c r="C5" s="17">
        <v>3900</v>
      </c>
      <c r="D5" s="17">
        <v>4300</v>
      </c>
      <c r="E5" s="17">
        <v>4800</v>
      </c>
      <c r="F5" s="17">
        <v>5400</v>
      </c>
      <c r="G5" s="17">
        <v>6000</v>
      </c>
      <c r="H5" s="17">
        <v>6800</v>
      </c>
      <c r="I5" s="17">
        <v>7600</v>
      </c>
      <c r="J5" s="17">
        <v>8500</v>
      </c>
      <c r="K5" s="17">
        <v>9000</v>
      </c>
      <c r="L5" s="17">
        <v>8100</v>
      </c>
      <c r="M5" s="17">
        <v>7300</v>
      </c>
      <c r="N5" s="52">
        <v>74200</v>
      </c>
    </row>
    <row r="6" spans="1:14" x14ac:dyDescent="0.25">
      <c r="A6" s="13" t="s">
        <v>28</v>
      </c>
      <c r="B6" s="17">
        <v>0</v>
      </c>
      <c r="C6" s="17">
        <v>2500</v>
      </c>
      <c r="D6" s="17">
        <v>1000</v>
      </c>
      <c r="E6" s="17">
        <v>1500</v>
      </c>
      <c r="F6" s="17">
        <v>3000</v>
      </c>
      <c r="G6" s="17">
        <v>4000</v>
      </c>
      <c r="H6" s="17">
        <v>5500</v>
      </c>
      <c r="I6" s="17">
        <v>6000</v>
      </c>
      <c r="J6" s="17">
        <v>7000</v>
      </c>
      <c r="K6" s="17">
        <v>5500</v>
      </c>
      <c r="L6" s="17">
        <v>4000</v>
      </c>
      <c r="M6" s="17">
        <v>3000</v>
      </c>
      <c r="N6" s="52">
        <v>42000</v>
      </c>
    </row>
    <row r="7" spans="1:14" x14ac:dyDescent="0.25">
      <c r="A7" s="13" t="s">
        <v>29</v>
      </c>
      <c r="B7" s="17">
        <v>600</v>
      </c>
      <c r="C7" s="17">
        <v>900</v>
      </c>
      <c r="D7" s="17">
        <v>1100</v>
      </c>
      <c r="E7" s="17">
        <v>1300</v>
      </c>
      <c r="F7" s="17">
        <v>1500</v>
      </c>
      <c r="G7" s="17">
        <v>1800</v>
      </c>
      <c r="H7" s="17">
        <v>2100</v>
      </c>
      <c r="I7" s="17">
        <v>2400</v>
      </c>
      <c r="J7" s="17">
        <v>2700</v>
      </c>
      <c r="K7" s="17">
        <v>2900</v>
      </c>
      <c r="L7" s="17">
        <v>2600</v>
      </c>
      <c r="M7" s="17">
        <v>2300</v>
      </c>
      <c r="N7" s="52">
        <v>22200</v>
      </c>
    </row>
    <row r="8" spans="1:14" x14ac:dyDescent="0.25">
      <c r="A8" s="5" t="s">
        <v>68</v>
      </c>
      <c r="B8" s="5">
        <f>SUM(B4:B7)</f>
        <v>7600</v>
      </c>
      <c r="C8" s="5">
        <f>SUM(C4:C7)</f>
        <v>13100</v>
      </c>
      <c r="D8" s="5">
        <f>SUM(D4:D7)</f>
        <v>12900</v>
      </c>
      <c r="E8" s="5">
        <f>SUM(E4:E7)</f>
        <v>14800</v>
      </c>
      <c r="F8" s="5">
        <f>SUM(F4:F7)</f>
        <v>18000</v>
      </c>
      <c r="G8" s="5">
        <f>SUM(G4:G7)</f>
        <v>20800</v>
      </c>
      <c r="H8" s="5">
        <f>SUM(H4:H7)</f>
        <v>24600</v>
      </c>
      <c r="I8" s="5">
        <f>SUM(I4:I7)</f>
        <v>27500</v>
      </c>
      <c r="J8" s="5">
        <f>SUM(J4:J7)</f>
        <v>31000</v>
      </c>
      <c r="K8" s="5">
        <f>SUM(K4:K7)</f>
        <v>30900</v>
      </c>
      <c r="L8" s="5">
        <f>SUM(L4:L7)</f>
        <v>26900</v>
      </c>
      <c r="M8" s="5">
        <f>SUM(M4:M7)</f>
        <v>23600</v>
      </c>
      <c r="N8" s="46">
        <f>SUM(N4:N7)</f>
        <v>250400</v>
      </c>
    </row>
    <row r="9" spans="1:14" x14ac:dyDescent="0.25">
      <c r="A9" s="23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52"/>
    </row>
    <row r="10" spans="1:14" x14ac:dyDescent="0.25">
      <c r="A10" s="23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52"/>
    </row>
    <row r="11" spans="1:14" x14ac:dyDescent="0.25">
      <c r="A11" s="13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52"/>
    </row>
    <row r="12" spans="1:14" x14ac:dyDescent="0.25">
      <c r="A12" s="23" t="s">
        <v>69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52"/>
    </row>
    <row r="13" spans="1:14" x14ac:dyDescent="0.25">
      <c r="A13" s="13" t="s">
        <v>70</v>
      </c>
      <c r="B13" s="17">
        <v>113200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52"/>
    </row>
    <row r="14" spans="1:14" x14ac:dyDescent="0.25">
      <c r="A14" s="13" t="s">
        <v>11</v>
      </c>
      <c r="B14" s="17">
        <v>5200</v>
      </c>
      <c r="C14" s="17">
        <v>5200</v>
      </c>
      <c r="D14" s="17">
        <v>5200</v>
      </c>
      <c r="E14" s="17">
        <v>5200</v>
      </c>
      <c r="F14" s="17">
        <v>5200</v>
      </c>
      <c r="G14" s="17">
        <v>5200</v>
      </c>
      <c r="H14" s="17">
        <v>5200</v>
      </c>
      <c r="I14" s="17">
        <v>5200</v>
      </c>
      <c r="J14" s="17">
        <v>5200</v>
      </c>
      <c r="K14" s="17">
        <v>5200</v>
      </c>
      <c r="L14" s="17">
        <v>5200</v>
      </c>
      <c r="M14" s="17">
        <v>5200</v>
      </c>
      <c r="N14" s="52">
        <f>SUM(B14:M14)</f>
        <v>62400</v>
      </c>
    </row>
    <row r="15" spans="1:14" x14ac:dyDescent="0.25">
      <c r="A15" s="13" t="s">
        <v>17</v>
      </c>
      <c r="B15" s="17">
        <v>367</v>
      </c>
      <c r="C15" s="17">
        <v>367</v>
      </c>
      <c r="D15" s="17">
        <v>367</v>
      </c>
      <c r="E15" s="17">
        <v>367</v>
      </c>
      <c r="F15" s="17">
        <v>367</v>
      </c>
      <c r="G15" s="17">
        <v>367</v>
      </c>
      <c r="H15" s="17">
        <v>367</v>
      </c>
      <c r="I15" s="17">
        <v>367</v>
      </c>
      <c r="J15" s="17">
        <v>367</v>
      </c>
      <c r="K15" s="17">
        <v>367</v>
      </c>
      <c r="L15" s="17">
        <v>367</v>
      </c>
      <c r="M15" s="17">
        <v>367</v>
      </c>
      <c r="N15" s="52">
        <f>SUM(B15:M15)</f>
        <v>4404</v>
      </c>
    </row>
    <row r="16" spans="1:14" x14ac:dyDescent="0.25">
      <c r="A16" s="13" t="s">
        <v>32</v>
      </c>
      <c r="B16" s="17">
        <v>450</v>
      </c>
      <c r="C16" s="17">
        <v>600</v>
      </c>
      <c r="D16" s="17">
        <v>550</v>
      </c>
      <c r="E16" s="17">
        <v>600</v>
      </c>
      <c r="F16" s="17">
        <v>700</v>
      </c>
      <c r="G16" s="17">
        <v>800</v>
      </c>
      <c r="H16" s="17">
        <v>900</v>
      </c>
      <c r="I16" s="17">
        <v>950</v>
      </c>
      <c r="J16" s="17">
        <v>1000</v>
      </c>
      <c r="K16" s="17">
        <v>950</v>
      </c>
      <c r="L16" s="17">
        <v>800</v>
      </c>
      <c r="M16" s="17">
        <v>700</v>
      </c>
      <c r="N16" s="52">
        <f>SUM(B16:M16)</f>
        <v>9000</v>
      </c>
    </row>
    <row r="17" spans="1:14" x14ac:dyDescent="0.25">
      <c r="A17" s="13" t="s">
        <v>71</v>
      </c>
      <c r="B17" s="17">
        <v>2660</v>
      </c>
      <c r="C17" s="17">
        <v>4585</v>
      </c>
      <c r="D17" s="17">
        <v>4515</v>
      </c>
      <c r="E17" s="17">
        <v>5180</v>
      </c>
      <c r="F17" s="17">
        <v>6300</v>
      </c>
      <c r="G17" s="17">
        <v>7280</v>
      </c>
      <c r="H17" s="17">
        <v>8610</v>
      </c>
      <c r="I17" s="17">
        <v>9625</v>
      </c>
      <c r="J17" s="17">
        <v>10850</v>
      </c>
      <c r="K17" s="17">
        <v>10815</v>
      </c>
      <c r="L17" s="17">
        <v>9415</v>
      </c>
      <c r="M17" s="17">
        <v>8260</v>
      </c>
      <c r="N17" s="52">
        <f>SUM(B17:M17)</f>
        <v>88095</v>
      </c>
    </row>
    <row r="18" spans="1:14" x14ac:dyDescent="0.25">
      <c r="A18" s="13" t="s">
        <v>34</v>
      </c>
      <c r="B18" s="17">
        <v>800</v>
      </c>
      <c r="C18" s="17">
        <v>850</v>
      </c>
      <c r="D18" s="17">
        <v>900</v>
      </c>
      <c r="E18" s="17">
        <v>850</v>
      </c>
      <c r="F18" s="17">
        <v>900</v>
      </c>
      <c r="G18" s="17">
        <v>950</v>
      </c>
      <c r="H18" s="17">
        <v>1000</v>
      </c>
      <c r="I18" s="17">
        <v>1050</v>
      </c>
      <c r="J18" s="17">
        <v>1100</v>
      </c>
      <c r="K18" s="17">
        <v>1050</v>
      </c>
      <c r="L18" s="17">
        <v>950</v>
      </c>
      <c r="M18" s="17">
        <v>900</v>
      </c>
      <c r="N18" s="52">
        <f>SUM(B18:M18)</f>
        <v>11300</v>
      </c>
    </row>
    <row r="19" spans="1:14" x14ac:dyDescent="0.25">
      <c r="A19" s="13" t="s">
        <v>61</v>
      </c>
      <c r="B19" s="17">
        <v>200</v>
      </c>
      <c r="C19" s="17">
        <v>200</v>
      </c>
      <c r="D19" s="17">
        <v>200</v>
      </c>
      <c r="E19" s="17">
        <v>200</v>
      </c>
      <c r="F19" s="17">
        <v>200</v>
      </c>
      <c r="G19" s="17">
        <v>200</v>
      </c>
      <c r="H19" s="17">
        <v>200</v>
      </c>
      <c r="I19" s="17">
        <v>200</v>
      </c>
      <c r="J19" s="17">
        <v>200</v>
      </c>
      <c r="K19" s="17">
        <v>200</v>
      </c>
      <c r="L19" s="17">
        <v>200</v>
      </c>
      <c r="M19" s="17">
        <v>200</v>
      </c>
      <c r="N19" s="52">
        <f>SUM(B19:M19)</f>
        <v>2400</v>
      </c>
    </row>
    <row r="20" spans="1:14" x14ac:dyDescent="0.25">
      <c r="A20" s="13" t="s">
        <v>76</v>
      </c>
      <c r="B20" s="17">
        <f>SUM(B13:B19)</f>
        <v>122877</v>
      </c>
      <c r="C20" s="17">
        <f>SUM(C14:C19)</f>
        <v>11802</v>
      </c>
      <c r="D20" s="17">
        <f>SUM(D14:D19)</f>
        <v>11732</v>
      </c>
      <c r="E20" s="17">
        <f>SUM(E14:E19)</f>
        <v>12397</v>
      </c>
      <c r="F20" s="17">
        <f>SUM(F14:F19)</f>
        <v>13667</v>
      </c>
      <c r="G20" s="17">
        <f>SUM(G14:G19)</f>
        <v>14797</v>
      </c>
      <c r="H20" s="17">
        <f>SUM(H14:H19)</f>
        <v>16277</v>
      </c>
      <c r="I20" s="17">
        <f>SUM(I14:I19)</f>
        <v>17392</v>
      </c>
      <c r="J20" s="17">
        <f>SUM(J14:J19)</f>
        <v>18717</v>
      </c>
      <c r="K20" s="17">
        <f>SUM(K14:K19)</f>
        <v>18582</v>
      </c>
      <c r="L20" s="17">
        <f>SUM(L14:L19)</f>
        <v>16932</v>
      </c>
      <c r="M20" s="17">
        <f>SUM(M14:M19)</f>
        <v>15627</v>
      </c>
      <c r="N20" s="52">
        <f>SUM(N14:N19)</f>
        <v>177599</v>
      </c>
    </row>
    <row r="21" spans="1:14" x14ac:dyDescent="0.25">
      <c r="A21" s="13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52"/>
    </row>
    <row r="22" spans="1:14" x14ac:dyDescent="0.25">
      <c r="A22" s="13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52"/>
    </row>
    <row r="23" spans="1:14" x14ac:dyDescent="0.25">
      <c r="A23" s="5" t="s">
        <v>73</v>
      </c>
      <c r="B23" s="5">
        <f>B8-B20</f>
        <v>-115277</v>
      </c>
      <c r="C23" s="5">
        <f>C8-C20</f>
        <v>1298</v>
      </c>
      <c r="D23" s="5">
        <f>D8-D20</f>
        <v>1168</v>
      </c>
      <c r="E23" s="5">
        <f>E8-E20</f>
        <v>2403</v>
      </c>
      <c r="F23" s="5">
        <f t="shared" ref="C23:M23" si="0">F8-F20</f>
        <v>4333</v>
      </c>
      <c r="G23" s="5">
        <f t="shared" si="0"/>
        <v>6003</v>
      </c>
      <c r="H23" s="5">
        <f t="shared" si="0"/>
        <v>8323</v>
      </c>
      <c r="I23" s="5">
        <f t="shared" si="0"/>
        <v>10108</v>
      </c>
      <c r="J23" s="5">
        <f t="shared" si="0"/>
        <v>12283</v>
      </c>
      <c r="K23" s="5">
        <f t="shared" si="0"/>
        <v>12318</v>
      </c>
      <c r="L23" s="5">
        <f t="shared" si="0"/>
        <v>9968</v>
      </c>
      <c r="M23" s="5">
        <f t="shared" si="0"/>
        <v>7973</v>
      </c>
      <c r="N23" s="46" t="s">
        <v>77</v>
      </c>
    </row>
    <row r="24" spans="1:14" x14ac:dyDescent="0.25">
      <c r="A24" s="57"/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1"/>
    </row>
    <row r="25" spans="1:14" x14ac:dyDescent="0.25">
      <c r="A25" s="24" t="s">
        <v>74</v>
      </c>
      <c r="B25" s="17">
        <v>153000</v>
      </c>
      <c r="C25">
        <v>37723</v>
      </c>
      <c r="D25" s="5">
        <v>39021</v>
      </c>
      <c r="E25" s="5">
        <v>40189</v>
      </c>
      <c r="F25" s="5">
        <v>42592</v>
      </c>
      <c r="G25" s="5">
        <v>46925</v>
      </c>
      <c r="H25" s="5">
        <v>52928</v>
      </c>
      <c r="I25" s="5">
        <v>61251</v>
      </c>
      <c r="J25" s="5">
        <v>71359</v>
      </c>
      <c r="K25" s="5">
        <v>83642</v>
      </c>
      <c r="L25" s="5">
        <v>95960</v>
      </c>
      <c r="M25" s="5">
        <v>105828</v>
      </c>
      <c r="N25" s="46">
        <v>153000</v>
      </c>
    </row>
    <row r="26" spans="1:14" x14ac:dyDescent="0.25">
      <c r="A26" s="38" t="s">
        <v>62</v>
      </c>
      <c r="B26" s="55">
        <v>37723</v>
      </c>
      <c r="C26" s="55">
        <v>39021</v>
      </c>
      <c r="D26" s="49">
        <v>40189</v>
      </c>
      <c r="E26" s="31">
        <v>42592</v>
      </c>
      <c r="F26" s="31">
        <v>46925</v>
      </c>
      <c r="G26" s="31">
        <v>52928</v>
      </c>
      <c r="H26" s="31">
        <v>61251</v>
      </c>
      <c r="I26" s="31">
        <v>71359</v>
      </c>
      <c r="J26" s="31">
        <v>83642</v>
      </c>
      <c r="K26" s="31">
        <v>95960</v>
      </c>
      <c r="L26" s="31">
        <v>105828</v>
      </c>
      <c r="M26" s="31">
        <v>113801</v>
      </c>
      <c r="N26" s="31">
        <v>113801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57797-91A9-479E-9B50-BA741482D7FC}">
  <dimension ref="A1:N22"/>
  <sheetViews>
    <sheetView tabSelected="1" zoomScale="123" workbookViewId="0">
      <selection activeCell="A2" sqref="A2:N22"/>
    </sheetView>
  </sheetViews>
  <sheetFormatPr defaultRowHeight="15.75" x14ac:dyDescent="0.25"/>
  <cols>
    <col min="1" max="1" width="41.875" customWidth="1"/>
    <col min="2" max="2" width="9.75" customWidth="1"/>
    <col min="3" max="3" width="9.5" customWidth="1"/>
    <col min="4" max="4" width="10.875" customWidth="1"/>
    <col min="5" max="5" width="10.375" customWidth="1"/>
    <col min="6" max="6" width="9.875" customWidth="1"/>
    <col min="7" max="7" width="10.625" customWidth="1"/>
    <col min="8" max="8" width="10.75" customWidth="1"/>
    <col min="9" max="9" width="9.5" customWidth="1"/>
    <col min="10" max="10" width="10.25" customWidth="1"/>
    <col min="11" max="12" width="10.625" customWidth="1"/>
    <col min="13" max="13" width="10.5" customWidth="1"/>
    <col min="14" max="14" width="17.5" customWidth="1"/>
  </cols>
  <sheetData>
    <row r="1" spans="1:14" s="27" customFormat="1" ht="54.75" customHeight="1" x14ac:dyDescent="0.65">
      <c r="A1" s="28" t="s">
        <v>39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s="12" customFormat="1" x14ac:dyDescent="0.25">
      <c r="A2" s="9" t="s">
        <v>44</v>
      </c>
      <c r="B2" s="40" t="s">
        <v>45</v>
      </c>
      <c r="C2" s="40" t="s">
        <v>46</v>
      </c>
      <c r="D2" s="40" t="s">
        <v>47</v>
      </c>
      <c r="E2" s="40" t="s">
        <v>48</v>
      </c>
      <c r="F2" s="40" t="s">
        <v>49</v>
      </c>
      <c r="G2" s="40" t="s">
        <v>50</v>
      </c>
      <c r="H2" s="40" t="s">
        <v>51</v>
      </c>
      <c r="I2" s="40" t="s">
        <v>52</v>
      </c>
      <c r="J2" s="54" t="s">
        <v>53</v>
      </c>
      <c r="K2" s="40" t="s">
        <v>54</v>
      </c>
      <c r="L2" s="40" t="s">
        <v>55</v>
      </c>
      <c r="M2" s="40" t="s">
        <v>56</v>
      </c>
      <c r="N2" s="41" t="s">
        <v>24</v>
      </c>
    </row>
    <row r="3" spans="1:14" s="12" customFormat="1" x14ac:dyDescent="0.25">
      <c r="A3" s="4" t="s">
        <v>60</v>
      </c>
      <c r="B3" s="18" t="s">
        <v>40</v>
      </c>
      <c r="C3" s="18" t="s">
        <v>41</v>
      </c>
      <c r="D3" s="18" t="s">
        <v>0</v>
      </c>
      <c r="E3" s="18" t="s">
        <v>42</v>
      </c>
      <c r="F3" s="4" t="s">
        <v>43</v>
      </c>
      <c r="G3" s="18" t="s">
        <v>1</v>
      </c>
      <c r="H3" s="18" t="s">
        <v>2</v>
      </c>
      <c r="I3" s="18" t="s">
        <v>3</v>
      </c>
      <c r="J3" s="18" t="s">
        <v>4</v>
      </c>
      <c r="K3" s="18" t="s">
        <v>5</v>
      </c>
      <c r="L3" s="18" t="s">
        <v>6</v>
      </c>
      <c r="M3" s="18" t="s">
        <v>7</v>
      </c>
      <c r="N3" s="48"/>
    </row>
    <row r="4" spans="1:14" x14ac:dyDescent="0.25">
      <c r="A4" s="23" t="s">
        <v>25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52"/>
    </row>
    <row r="5" spans="1:14" x14ac:dyDescent="0.25">
      <c r="A5" s="13" t="s">
        <v>26</v>
      </c>
      <c r="B5" s="19">
        <v>4956</v>
      </c>
      <c r="C5" s="19">
        <v>6844</v>
      </c>
      <c r="D5" s="19">
        <v>7670</v>
      </c>
      <c r="E5" s="19">
        <v>8496</v>
      </c>
      <c r="F5" s="19">
        <v>9558</v>
      </c>
      <c r="G5" s="19">
        <v>10620</v>
      </c>
      <c r="H5" s="19">
        <v>12036</v>
      </c>
      <c r="I5" s="19">
        <v>13570</v>
      </c>
      <c r="J5" s="19">
        <v>15104</v>
      </c>
      <c r="K5" s="19">
        <v>15930</v>
      </c>
      <c r="L5" s="19">
        <v>16000</v>
      </c>
      <c r="M5" s="19">
        <v>17100</v>
      </c>
      <c r="N5" s="67">
        <f>SUM(B5:M5)</f>
        <v>137884</v>
      </c>
    </row>
    <row r="6" spans="1:14" x14ac:dyDescent="0.25">
      <c r="A6" s="13" t="s">
        <v>27</v>
      </c>
      <c r="B6" s="19">
        <v>3360</v>
      </c>
      <c r="C6" s="19">
        <v>4680</v>
      </c>
      <c r="D6" s="19">
        <v>5160</v>
      </c>
      <c r="E6" s="19">
        <v>5760</v>
      </c>
      <c r="F6" s="19">
        <v>6480</v>
      </c>
      <c r="G6" s="19">
        <v>7200</v>
      </c>
      <c r="H6" s="19">
        <v>8160</v>
      </c>
      <c r="I6" s="19">
        <v>9120</v>
      </c>
      <c r="J6" s="19">
        <v>10200</v>
      </c>
      <c r="K6" s="19">
        <v>10800</v>
      </c>
      <c r="L6" s="19">
        <v>11500</v>
      </c>
      <c r="M6" s="19">
        <v>12100</v>
      </c>
      <c r="N6" s="67">
        <f t="shared" ref="N6:N8" si="0">SUM(B6:M6)</f>
        <v>94520</v>
      </c>
    </row>
    <row r="7" spans="1:14" x14ac:dyDescent="0.25">
      <c r="A7" s="13" t="s">
        <v>28</v>
      </c>
      <c r="B7" s="19">
        <v>0</v>
      </c>
      <c r="C7" s="19">
        <v>3625</v>
      </c>
      <c r="D7" s="19">
        <v>1450</v>
      </c>
      <c r="E7" s="19">
        <v>2175</v>
      </c>
      <c r="F7" s="19">
        <v>4350</v>
      </c>
      <c r="G7" s="19">
        <v>5800</v>
      </c>
      <c r="H7" s="19">
        <v>7975</v>
      </c>
      <c r="I7" s="19">
        <v>8700</v>
      </c>
      <c r="J7" s="19">
        <v>10150</v>
      </c>
      <c r="K7" s="19">
        <v>11200</v>
      </c>
      <c r="L7" s="19">
        <v>11905</v>
      </c>
      <c r="M7" s="19">
        <v>12200</v>
      </c>
      <c r="N7" s="67">
        <f>SUM(B7:M7)</f>
        <v>79530</v>
      </c>
    </row>
    <row r="8" spans="1:14" x14ac:dyDescent="0.25">
      <c r="A8" s="13" t="s">
        <v>29</v>
      </c>
      <c r="B8" s="19">
        <v>810</v>
      </c>
      <c r="C8" s="19">
        <v>1215</v>
      </c>
      <c r="D8" s="19">
        <v>1485</v>
      </c>
      <c r="E8" s="19">
        <v>1755</v>
      </c>
      <c r="F8" s="19">
        <v>2025</v>
      </c>
      <c r="G8" s="19">
        <v>2430</v>
      </c>
      <c r="H8" s="19">
        <v>2835</v>
      </c>
      <c r="I8" s="19">
        <v>3240</v>
      </c>
      <c r="J8" s="19">
        <v>3645</v>
      </c>
      <c r="K8" s="19">
        <v>3915</v>
      </c>
      <c r="L8" s="19">
        <v>4078</v>
      </c>
      <c r="M8" s="19">
        <v>5110</v>
      </c>
      <c r="N8" s="67">
        <f t="shared" si="0"/>
        <v>32543</v>
      </c>
    </row>
    <row r="9" spans="1:14" x14ac:dyDescent="0.25">
      <c r="A9" s="8" t="s">
        <v>30</v>
      </c>
      <c r="B9" s="21">
        <f>SUM(B5:B8)</f>
        <v>9126</v>
      </c>
      <c r="C9" s="21">
        <f t="shared" ref="C9:M9" si="1">SUM(C5:C8)</f>
        <v>16364</v>
      </c>
      <c r="D9" s="21">
        <f t="shared" si="1"/>
        <v>15765</v>
      </c>
      <c r="E9" s="21">
        <f t="shared" si="1"/>
        <v>18186</v>
      </c>
      <c r="F9" s="21">
        <f t="shared" si="1"/>
        <v>22413</v>
      </c>
      <c r="G9" s="21">
        <f t="shared" si="1"/>
        <v>26050</v>
      </c>
      <c r="H9" s="21">
        <f t="shared" si="1"/>
        <v>31006</v>
      </c>
      <c r="I9" s="21">
        <f t="shared" si="1"/>
        <v>34630</v>
      </c>
      <c r="J9" s="21">
        <f t="shared" si="1"/>
        <v>39099</v>
      </c>
      <c r="K9" s="21">
        <f t="shared" si="1"/>
        <v>41845</v>
      </c>
      <c r="L9" s="21">
        <f t="shared" si="1"/>
        <v>43483</v>
      </c>
      <c r="M9" s="21">
        <f t="shared" si="1"/>
        <v>46510</v>
      </c>
      <c r="N9" s="68">
        <f>SUM(N5:N8)</f>
        <v>344477</v>
      </c>
    </row>
    <row r="10" spans="1:14" x14ac:dyDescent="0.25">
      <c r="A10" s="13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52"/>
    </row>
    <row r="11" spans="1:14" x14ac:dyDescent="0.25">
      <c r="A11" s="8" t="s">
        <v>31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52"/>
    </row>
    <row r="12" spans="1:14" x14ac:dyDescent="0.25">
      <c r="A12" s="13" t="s">
        <v>38</v>
      </c>
      <c r="B12" s="19">
        <v>5512</v>
      </c>
      <c r="C12" s="19">
        <v>5512</v>
      </c>
      <c r="D12" s="19">
        <v>5512</v>
      </c>
      <c r="E12" s="19">
        <v>5512</v>
      </c>
      <c r="F12" s="19">
        <v>5512</v>
      </c>
      <c r="G12" s="19">
        <v>5512</v>
      </c>
      <c r="H12" s="19">
        <v>5512</v>
      </c>
      <c r="I12" s="19">
        <v>5512</v>
      </c>
      <c r="J12" s="19">
        <v>5512</v>
      </c>
      <c r="K12" s="19">
        <v>5512</v>
      </c>
      <c r="L12" s="19">
        <v>5512</v>
      </c>
      <c r="M12" s="19">
        <v>5512</v>
      </c>
      <c r="N12" s="67">
        <f>SUM(B12:M12)</f>
        <v>66144</v>
      </c>
    </row>
    <row r="13" spans="1:14" x14ac:dyDescent="0.25">
      <c r="A13" s="13" t="s">
        <v>57</v>
      </c>
      <c r="B13" s="19">
        <v>386</v>
      </c>
      <c r="C13" s="19">
        <v>386</v>
      </c>
      <c r="D13" s="19">
        <v>386</v>
      </c>
      <c r="E13" s="19">
        <v>386</v>
      </c>
      <c r="F13" s="19">
        <v>386</v>
      </c>
      <c r="G13" s="19">
        <v>386</v>
      </c>
      <c r="H13" s="19">
        <v>386</v>
      </c>
      <c r="I13" s="19">
        <v>386</v>
      </c>
      <c r="J13" s="19">
        <v>386</v>
      </c>
      <c r="K13" s="19">
        <v>386</v>
      </c>
      <c r="L13" s="19">
        <v>386</v>
      </c>
      <c r="M13" s="19">
        <v>386</v>
      </c>
      <c r="N13" s="67">
        <f t="shared" ref="N13:N17" si="2">SUM(B13:M13)</f>
        <v>4632</v>
      </c>
    </row>
    <row r="14" spans="1:14" x14ac:dyDescent="0.25">
      <c r="A14" s="13" t="s">
        <v>32</v>
      </c>
      <c r="B14" s="19">
        <v>600</v>
      </c>
      <c r="C14" s="19">
        <v>800</v>
      </c>
      <c r="D14" s="19">
        <v>750</v>
      </c>
      <c r="E14" s="19">
        <v>850</v>
      </c>
      <c r="F14" s="19">
        <v>950</v>
      </c>
      <c r="G14" s="19">
        <v>1100</v>
      </c>
      <c r="H14" s="19">
        <v>1250</v>
      </c>
      <c r="I14" s="19">
        <v>1300</v>
      </c>
      <c r="J14" s="19">
        <v>1400</v>
      </c>
      <c r="K14" s="19">
        <v>1300</v>
      </c>
      <c r="L14" s="19">
        <v>1400</v>
      </c>
      <c r="M14" s="19">
        <v>1800</v>
      </c>
      <c r="N14" s="67">
        <f t="shared" si="2"/>
        <v>13500</v>
      </c>
    </row>
    <row r="15" spans="1:14" x14ac:dyDescent="0.25">
      <c r="A15" s="13" t="s">
        <v>33</v>
      </c>
      <c r="B15" s="19">
        <v>3194</v>
      </c>
      <c r="C15" s="19">
        <v>5727</v>
      </c>
      <c r="D15" s="19">
        <v>5518</v>
      </c>
      <c r="E15" s="19">
        <v>6365</v>
      </c>
      <c r="F15" s="19">
        <v>7844</v>
      </c>
      <c r="G15" s="19">
        <v>9118</v>
      </c>
      <c r="H15" s="19">
        <v>10852</v>
      </c>
      <c r="I15" s="19">
        <v>12120</v>
      </c>
      <c r="J15" s="19">
        <v>13685</v>
      </c>
      <c r="K15" s="19">
        <v>13517</v>
      </c>
      <c r="L15" s="19">
        <v>13800</v>
      </c>
      <c r="M15" s="19">
        <v>14399</v>
      </c>
      <c r="N15" s="67">
        <f t="shared" si="2"/>
        <v>116139</v>
      </c>
    </row>
    <row r="16" spans="1:14" x14ac:dyDescent="0.25">
      <c r="A16" s="13" t="s">
        <v>34</v>
      </c>
      <c r="B16" s="19">
        <v>850</v>
      </c>
      <c r="C16" s="19">
        <v>900</v>
      </c>
      <c r="D16" s="19">
        <v>950</v>
      </c>
      <c r="E16" s="19">
        <v>900</v>
      </c>
      <c r="F16" s="19">
        <v>950</v>
      </c>
      <c r="G16" s="19">
        <v>1000</v>
      </c>
      <c r="H16" s="19">
        <v>1050</v>
      </c>
      <c r="I16" s="19">
        <v>1100</v>
      </c>
      <c r="J16" s="19">
        <v>1150</v>
      </c>
      <c r="K16" s="19">
        <v>1100</v>
      </c>
      <c r="L16" s="19">
        <v>1200</v>
      </c>
      <c r="M16" s="19">
        <v>1399</v>
      </c>
      <c r="N16" s="67">
        <f t="shared" si="2"/>
        <v>12549</v>
      </c>
    </row>
    <row r="17" spans="1:14" x14ac:dyDescent="0.25">
      <c r="A17" s="13" t="s">
        <v>58</v>
      </c>
      <c r="B17" s="19">
        <v>210</v>
      </c>
      <c r="C17" s="19">
        <v>210</v>
      </c>
      <c r="D17" s="19">
        <v>210</v>
      </c>
      <c r="E17" s="19">
        <v>210</v>
      </c>
      <c r="F17" s="19">
        <v>210</v>
      </c>
      <c r="G17" s="19">
        <v>210</v>
      </c>
      <c r="H17" s="19">
        <v>210</v>
      </c>
      <c r="I17" s="19">
        <v>210</v>
      </c>
      <c r="J17" s="19">
        <v>210</v>
      </c>
      <c r="K17" s="19">
        <v>210</v>
      </c>
      <c r="L17" s="19">
        <v>210</v>
      </c>
      <c r="M17" s="19">
        <v>210</v>
      </c>
      <c r="N17" s="67">
        <f t="shared" si="2"/>
        <v>2520</v>
      </c>
    </row>
    <row r="18" spans="1:14" x14ac:dyDescent="0.25">
      <c r="A18" s="8" t="s">
        <v>35</v>
      </c>
      <c r="B18" s="21">
        <f>SUM(B12:B17)</f>
        <v>10752</v>
      </c>
      <c r="C18" s="21">
        <f t="shared" ref="C18:M18" si="3">SUM(C12:C17)</f>
        <v>13535</v>
      </c>
      <c r="D18" s="21">
        <f t="shared" si="3"/>
        <v>13326</v>
      </c>
      <c r="E18" s="21">
        <f t="shared" si="3"/>
        <v>14223</v>
      </c>
      <c r="F18" s="21">
        <f t="shared" si="3"/>
        <v>15852</v>
      </c>
      <c r="G18" s="21">
        <f t="shared" si="3"/>
        <v>17326</v>
      </c>
      <c r="H18" s="21">
        <f t="shared" si="3"/>
        <v>19260</v>
      </c>
      <c r="I18" s="21">
        <f t="shared" si="3"/>
        <v>20628</v>
      </c>
      <c r="J18" s="21">
        <f t="shared" si="3"/>
        <v>22343</v>
      </c>
      <c r="K18" s="21">
        <f t="shared" si="3"/>
        <v>22025</v>
      </c>
      <c r="L18" s="21">
        <f t="shared" si="3"/>
        <v>22508</v>
      </c>
      <c r="M18" s="21">
        <f t="shared" si="3"/>
        <v>23706</v>
      </c>
      <c r="N18" s="68">
        <f>SUM(N12:N17)</f>
        <v>215484</v>
      </c>
    </row>
    <row r="19" spans="1:14" x14ac:dyDescent="0.25">
      <c r="A19" s="13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52"/>
    </row>
    <row r="20" spans="1:14" x14ac:dyDescent="0.25">
      <c r="A20" s="8" t="s">
        <v>36</v>
      </c>
      <c r="B20" s="21">
        <f>B9-B18</f>
        <v>-1626</v>
      </c>
      <c r="C20" s="21">
        <f t="shared" ref="C20:M20" si="4">C9-C18</f>
        <v>2829</v>
      </c>
      <c r="D20" s="21">
        <f t="shared" si="4"/>
        <v>2439</v>
      </c>
      <c r="E20" s="21">
        <f t="shared" si="4"/>
        <v>3963</v>
      </c>
      <c r="F20" s="21">
        <f t="shared" si="4"/>
        <v>6561</v>
      </c>
      <c r="G20" s="21">
        <f t="shared" si="4"/>
        <v>8724</v>
      </c>
      <c r="H20" s="21">
        <f t="shared" si="4"/>
        <v>11746</v>
      </c>
      <c r="I20" s="21">
        <f t="shared" si="4"/>
        <v>14002</v>
      </c>
      <c r="J20" s="21">
        <f t="shared" si="4"/>
        <v>16756</v>
      </c>
      <c r="K20" s="21">
        <f t="shared" si="4"/>
        <v>19820</v>
      </c>
      <c r="L20" s="21">
        <f t="shared" si="4"/>
        <v>20975</v>
      </c>
      <c r="M20" s="21">
        <f>M9-M18</f>
        <v>22804</v>
      </c>
      <c r="N20" s="68">
        <f>SUM(B20:M20)</f>
        <v>128993</v>
      </c>
    </row>
    <row r="21" spans="1:14" x14ac:dyDescent="0.25">
      <c r="A21" s="8" t="s">
        <v>37</v>
      </c>
      <c r="B21" s="21">
        <v>0</v>
      </c>
      <c r="C21" s="21">
        <v>424</v>
      </c>
      <c r="D21" s="21">
        <v>366</v>
      </c>
      <c r="E21" s="21">
        <v>594</v>
      </c>
      <c r="F21" s="21">
        <v>984</v>
      </c>
      <c r="G21" s="21">
        <v>1309</v>
      </c>
      <c r="H21" s="21">
        <v>1762</v>
      </c>
      <c r="I21" s="21">
        <v>2100</v>
      </c>
      <c r="J21" s="21">
        <v>2513</v>
      </c>
      <c r="K21" s="21">
        <v>2973</v>
      </c>
      <c r="L21" s="21">
        <v>3146</v>
      </c>
      <c r="M21" s="21">
        <v>3420</v>
      </c>
      <c r="N21" s="68">
        <f>SUM(B21:M21)</f>
        <v>19591</v>
      </c>
    </row>
    <row r="22" spans="1:14" x14ac:dyDescent="0.25">
      <c r="A22" s="23" t="s">
        <v>12</v>
      </c>
      <c r="B22" s="19">
        <v>-1626</v>
      </c>
      <c r="C22" s="19">
        <f>C20-C21</f>
        <v>2405</v>
      </c>
      <c r="D22" s="19">
        <f t="shared" ref="D22:M22" si="5">D20-D21</f>
        <v>2073</v>
      </c>
      <c r="E22" s="19">
        <f t="shared" si="5"/>
        <v>3369</v>
      </c>
      <c r="F22" s="19">
        <f t="shared" si="5"/>
        <v>5577</v>
      </c>
      <c r="G22" s="19">
        <f t="shared" si="5"/>
        <v>7415</v>
      </c>
      <c r="H22" s="19">
        <f t="shared" si="5"/>
        <v>9984</v>
      </c>
      <c r="I22" s="19">
        <f t="shared" si="5"/>
        <v>11902</v>
      </c>
      <c r="J22" s="19">
        <f t="shared" si="5"/>
        <v>14243</v>
      </c>
      <c r="K22" s="19">
        <f t="shared" si="5"/>
        <v>16847</v>
      </c>
      <c r="L22" s="19">
        <f t="shared" si="5"/>
        <v>17829</v>
      </c>
      <c r="M22" s="19">
        <f t="shared" si="5"/>
        <v>19384</v>
      </c>
      <c r="N22" s="67">
        <f>SUM(B22:M22)</f>
        <v>109402</v>
      </c>
    </row>
  </sheetData>
  <mergeCells count="1">
    <mergeCell ref="A1:XFD1"/>
  </mergeCells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E5C30-C143-4ECE-B02A-3544BEE13DCC}">
  <dimension ref="A1:N29"/>
  <sheetViews>
    <sheetView zoomScaleNormal="72" workbookViewId="0">
      <selection activeCell="F34" sqref="F34"/>
    </sheetView>
  </sheetViews>
  <sheetFormatPr defaultRowHeight="15.75" x14ac:dyDescent="0.25"/>
  <cols>
    <col min="1" max="1" width="29" customWidth="1"/>
    <col min="3" max="4" width="10.5" customWidth="1"/>
    <col min="5" max="5" width="10.25" customWidth="1"/>
    <col min="6" max="6" width="9.75" customWidth="1"/>
    <col min="8" max="8" width="10.5" customWidth="1"/>
    <col min="9" max="9" width="10" customWidth="1"/>
    <col min="10" max="10" width="9.5" customWidth="1"/>
    <col min="11" max="11" width="9.875" customWidth="1"/>
    <col min="12" max="12" width="10.125" customWidth="1"/>
    <col min="13" max="13" width="10" customWidth="1"/>
    <col min="14" max="14" width="16.375" customWidth="1"/>
  </cols>
  <sheetData>
    <row r="1" spans="1:14" s="12" customFormat="1" x14ac:dyDescent="0.25">
      <c r="A1" s="9" t="s">
        <v>79</v>
      </c>
      <c r="B1" s="54" t="s">
        <v>45</v>
      </c>
      <c r="C1" s="40" t="s">
        <v>46</v>
      </c>
      <c r="D1" s="40" t="s">
        <v>47</v>
      </c>
      <c r="E1" s="40" t="s">
        <v>48</v>
      </c>
      <c r="F1" s="40" t="s">
        <v>49</v>
      </c>
      <c r="G1" s="40" t="s">
        <v>50</v>
      </c>
      <c r="H1" s="40" t="s">
        <v>51</v>
      </c>
      <c r="I1" s="40" t="s">
        <v>52</v>
      </c>
      <c r="J1" s="40" t="s">
        <v>53</v>
      </c>
      <c r="K1" s="40" t="s">
        <v>54</v>
      </c>
      <c r="L1" s="40" t="s">
        <v>55</v>
      </c>
      <c r="M1" s="40" t="s">
        <v>56</v>
      </c>
      <c r="N1" s="41" t="s">
        <v>24</v>
      </c>
    </row>
    <row r="2" spans="1:14" s="12" customFormat="1" x14ac:dyDescent="0.25">
      <c r="A2" s="9" t="s">
        <v>60</v>
      </c>
      <c r="B2" s="18" t="s">
        <v>40</v>
      </c>
      <c r="C2" s="18" t="s">
        <v>41</v>
      </c>
      <c r="D2" s="22" t="s">
        <v>0</v>
      </c>
      <c r="E2" s="18" t="s">
        <v>42</v>
      </c>
      <c r="F2" s="4" t="s">
        <v>43</v>
      </c>
      <c r="G2" s="54" t="s">
        <v>1</v>
      </c>
      <c r="H2" s="40" t="s">
        <v>2</v>
      </c>
      <c r="I2" s="40" t="s">
        <v>3</v>
      </c>
      <c r="J2" s="18" t="s">
        <v>4</v>
      </c>
      <c r="K2" s="18" t="s">
        <v>5</v>
      </c>
      <c r="L2" s="54" t="s">
        <v>6</v>
      </c>
      <c r="M2" s="18" t="s">
        <v>7</v>
      </c>
      <c r="N2" s="69"/>
    </row>
    <row r="3" spans="1:14" x14ac:dyDescent="0.25">
      <c r="A3" s="23"/>
      <c r="B3" s="55"/>
      <c r="C3" s="17"/>
      <c r="D3" s="55"/>
      <c r="E3" s="55"/>
      <c r="F3" s="55"/>
      <c r="G3" s="55"/>
      <c r="H3" s="55"/>
      <c r="I3" s="55"/>
      <c r="J3" s="17"/>
      <c r="K3" s="17"/>
      <c r="L3" s="55"/>
      <c r="M3" s="17"/>
      <c r="N3" s="52"/>
    </row>
    <row r="4" spans="1:14" x14ac:dyDescent="0.25">
      <c r="A4" s="23" t="s">
        <v>67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52"/>
    </row>
    <row r="5" spans="1:14" x14ac:dyDescent="0.25">
      <c r="A5" s="13" t="s">
        <v>26</v>
      </c>
      <c r="B5" s="17">
        <v>4956</v>
      </c>
      <c r="C5" s="17">
        <v>6844</v>
      </c>
      <c r="D5" s="17">
        <v>7670</v>
      </c>
      <c r="E5" s="17">
        <v>8496</v>
      </c>
      <c r="F5" s="17">
        <v>9558</v>
      </c>
      <c r="G5" s="17">
        <v>10620</v>
      </c>
      <c r="H5" s="17">
        <v>12036</v>
      </c>
      <c r="I5" s="17">
        <v>13570</v>
      </c>
      <c r="J5" s="17">
        <v>15104</v>
      </c>
      <c r="K5" s="17">
        <v>15930</v>
      </c>
      <c r="L5" s="17">
        <v>16000</v>
      </c>
      <c r="M5" s="17">
        <v>17100</v>
      </c>
      <c r="N5" s="52">
        <v>137884</v>
      </c>
    </row>
    <row r="6" spans="1:14" x14ac:dyDescent="0.25">
      <c r="A6" s="13" t="s">
        <v>27</v>
      </c>
      <c r="B6" s="17">
        <v>3360</v>
      </c>
      <c r="C6" s="17">
        <v>4680</v>
      </c>
      <c r="D6" s="17">
        <v>5160</v>
      </c>
      <c r="E6" s="17">
        <v>5760</v>
      </c>
      <c r="F6" s="17">
        <v>6480</v>
      </c>
      <c r="G6" s="17">
        <v>7200</v>
      </c>
      <c r="H6" s="17">
        <v>8160</v>
      </c>
      <c r="I6" s="17">
        <v>9120</v>
      </c>
      <c r="J6" s="17">
        <v>10200</v>
      </c>
      <c r="K6" s="17">
        <v>10800</v>
      </c>
      <c r="L6" s="17">
        <v>11500</v>
      </c>
      <c r="M6" s="17">
        <v>12100</v>
      </c>
      <c r="N6" s="52">
        <v>94920</v>
      </c>
    </row>
    <row r="7" spans="1:14" x14ac:dyDescent="0.25">
      <c r="A7" s="13" t="s">
        <v>80</v>
      </c>
      <c r="B7" s="17">
        <v>0</v>
      </c>
      <c r="C7" s="17">
        <v>3625</v>
      </c>
      <c r="D7" s="17">
        <v>1450</v>
      </c>
      <c r="E7" s="17">
        <v>2175</v>
      </c>
      <c r="F7" s="17">
        <v>4350</v>
      </c>
      <c r="G7" s="17">
        <v>5800</v>
      </c>
      <c r="H7" s="17">
        <v>7975</v>
      </c>
      <c r="I7" s="17">
        <v>8700</v>
      </c>
      <c r="J7" s="17">
        <v>10150</v>
      </c>
      <c r="K7" s="17">
        <v>11200</v>
      </c>
      <c r="L7" s="17">
        <v>11905</v>
      </c>
      <c r="M7" s="17">
        <v>12200</v>
      </c>
      <c r="N7" s="52">
        <v>79530</v>
      </c>
    </row>
    <row r="8" spans="1:14" x14ac:dyDescent="0.25">
      <c r="A8" s="13" t="s">
        <v>29</v>
      </c>
      <c r="B8" s="17">
        <v>810</v>
      </c>
      <c r="C8" s="17">
        <v>1215</v>
      </c>
      <c r="D8" s="17">
        <v>1485</v>
      </c>
      <c r="E8" s="17">
        <v>1755</v>
      </c>
      <c r="F8" s="17">
        <v>2025</v>
      </c>
      <c r="G8" s="17">
        <v>2430</v>
      </c>
      <c r="H8" s="17">
        <v>2835</v>
      </c>
      <c r="I8" s="17">
        <v>3240</v>
      </c>
      <c r="J8" s="17">
        <v>3645</v>
      </c>
      <c r="K8" s="17">
        <v>3915</v>
      </c>
      <c r="L8" s="17">
        <v>4078</v>
      </c>
      <c r="M8" s="17">
        <v>5110</v>
      </c>
      <c r="N8" s="52">
        <v>32543</v>
      </c>
    </row>
    <row r="9" spans="1:14" x14ac:dyDescent="0.25">
      <c r="A9" s="8" t="s">
        <v>68</v>
      </c>
      <c r="B9" s="5">
        <f>SUM(B5:B8)</f>
        <v>9126</v>
      </c>
      <c r="C9" s="5">
        <f t="shared" ref="C9:M9" si="0">SUM(C5:C8)</f>
        <v>16364</v>
      </c>
      <c r="D9" s="5">
        <f t="shared" si="0"/>
        <v>15765</v>
      </c>
      <c r="E9" s="5">
        <f t="shared" si="0"/>
        <v>18186</v>
      </c>
      <c r="F9" s="5">
        <f t="shared" si="0"/>
        <v>22413</v>
      </c>
      <c r="G9" s="5">
        <f t="shared" si="0"/>
        <v>26050</v>
      </c>
      <c r="H9" s="5">
        <f t="shared" si="0"/>
        <v>31006</v>
      </c>
      <c r="I9" s="5">
        <f t="shared" si="0"/>
        <v>34630</v>
      </c>
      <c r="J9" s="5">
        <f t="shared" si="0"/>
        <v>39099</v>
      </c>
      <c r="K9" s="5">
        <f t="shared" si="0"/>
        <v>41845</v>
      </c>
      <c r="L9" s="5">
        <f t="shared" si="0"/>
        <v>43483</v>
      </c>
      <c r="M9" s="5">
        <f t="shared" si="0"/>
        <v>46510</v>
      </c>
      <c r="N9" s="46">
        <f>SUM(N5:N8)</f>
        <v>344877</v>
      </c>
    </row>
    <row r="10" spans="1:14" x14ac:dyDescent="0.25">
      <c r="A10" s="23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52"/>
    </row>
    <row r="11" spans="1:14" x14ac:dyDescent="0.25">
      <c r="A11" s="23" t="s">
        <v>69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52"/>
    </row>
    <row r="12" spans="1:14" x14ac:dyDescent="0.25">
      <c r="A12" s="58" t="s">
        <v>11</v>
      </c>
      <c r="B12" s="17">
        <v>5512</v>
      </c>
      <c r="C12" s="17">
        <v>5512</v>
      </c>
      <c r="D12" s="17">
        <v>5512</v>
      </c>
      <c r="E12" s="17">
        <v>5512</v>
      </c>
      <c r="F12" s="17">
        <v>5512</v>
      </c>
      <c r="G12" s="17">
        <v>5512</v>
      </c>
      <c r="H12" s="17">
        <v>5512</v>
      </c>
      <c r="I12" s="17">
        <v>5512</v>
      </c>
      <c r="J12" s="17">
        <v>5512</v>
      </c>
      <c r="K12" s="17">
        <v>5512</v>
      </c>
      <c r="L12" s="17">
        <v>5512</v>
      </c>
      <c r="M12" s="17">
        <v>5512</v>
      </c>
      <c r="N12" s="52">
        <v>66144</v>
      </c>
    </row>
    <row r="13" spans="1:14" x14ac:dyDescent="0.25">
      <c r="A13" s="13" t="s">
        <v>17</v>
      </c>
      <c r="B13" s="17">
        <v>386</v>
      </c>
      <c r="C13" s="17">
        <v>386</v>
      </c>
      <c r="D13" s="17">
        <v>386</v>
      </c>
      <c r="E13" s="17">
        <v>386</v>
      </c>
      <c r="F13" s="17">
        <v>386</v>
      </c>
      <c r="G13" s="17">
        <v>386</v>
      </c>
      <c r="H13" s="17">
        <v>386</v>
      </c>
      <c r="I13" s="17">
        <v>386</v>
      </c>
      <c r="J13" s="17">
        <v>386</v>
      </c>
      <c r="K13" s="17">
        <v>386</v>
      </c>
      <c r="L13" s="17">
        <v>386</v>
      </c>
      <c r="M13" s="17">
        <v>386</v>
      </c>
      <c r="N13" s="52">
        <v>4632</v>
      </c>
    </row>
    <row r="14" spans="1:14" x14ac:dyDescent="0.25">
      <c r="A14" s="13" t="s">
        <v>32</v>
      </c>
      <c r="B14" s="17">
        <v>600</v>
      </c>
      <c r="C14" s="17">
        <v>800</v>
      </c>
      <c r="D14" s="17">
        <v>750</v>
      </c>
      <c r="E14" s="17">
        <v>850</v>
      </c>
      <c r="F14" s="17">
        <v>950</v>
      </c>
      <c r="G14" s="17">
        <v>1100</v>
      </c>
      <c r="H14" s="17">
        <v>1250</v>
      </c>
      <c r="I14" s="17">
        <v>1300</v>
      </c>
      <c r="J14" s="17">
        <v>1400</v>
      </c>
      <c r="K14" s="17">
        <v>1300</v>
      </c>
      <c r="L14" s="17">
        <v>1400</v>
      </c>
      <c r="M14" s="17">
        <v>1800</v>
      </c>
      <c r="N14" s="52">
        <v>13500</v>
      </c>
    </row>
    <row r="15" spans="1:14" x14ac:dyDescent="0.25">
      <c r="A15" s="13" t="s">
        <v>33</v>
      </c>
      <c r="B15" s="17">
        <v>2194</v>
      </c>
      <c r="C15" s="17">
        <v>5727</v>
      </c>
      <c r="D15" s="17">
        <v>5518</v>
      </c>
      <c r="E15" s="17">
        <v>6365</v>
      </c>
      <c r="F15" s="17">
        <v>7844</v>
      </c>
      <c r="G15" s="17">
        <v>9118</v>
      </c>
      <c r="H15" s="17">
        <v>10852</v>
      </c>
      <c r="I15" s="17">
        <v>12120</v>
      </c>
      <c r="J15" s="17">
        <v>13685</v>
      </c>
      <c r="K15" s="17">
        <v>13517</v>
      </c>
      <c r="L15" s="17">
        <v>13800</v>
      </c>
      <c r="M15" s="17">
        <v>14399</v>
      </c>
      <c r="N15" s="52">
        <v>116139</v>
      </c>
    </row>
    <row r="16" spans="1:14" x14ac:dyDescent="0.25">
      <c r="A16" s="13" t="s">
        <v>34</v>
      </c>
      <c r="B16" s="17">
        <v>850</v>
      </c>
      <c r="C16" s="17">
        <v>900</v>
      </c>
      <c r="D16" s="17">
        <v>950</v>
      </c>
      <c r="E16" s="17">
        <v>900</v>
      </c>
      <c r="F16" s="17">
        <v>950</v>
      </c>
      <c r="G16" s="17">
        <v>1000</v>
      </c>
      <c r="H16" s="17">
        <v>1050</v>
      </c>
      <c r="I16" s="17">
        <v>1100</v>
      </c>
      <c r="J16" s="17">
        <v>1150</v>
      </c>
      <c r="K16" s="17">
        <v>1100</v>
      </c>
      <c r="L16" s="17">
        <v>1200</v>
      </c>
      <c r="M16" s="17">
        <v>1399</v>
      </c>
      <c r="N16" s="52">
        <v>12549</v>
      </c>
    </row>
    <row r="17" spans="1:14" x14ac:dyDescent="0.25">
      <c r="A17" s="13" t="s">
        <v>61</v>
      </c>
      <c r="B17" s="17">
        <v>210</v>
      </c>
      <c r="C17" s="17">
        <v>210</v>
      </c>
      <c r="D17" s="17">
        <v>210</v>
      </c>
      <c r="E17" s="17">
        <v>210</v>
      </c>
      <c r="F17" s="17">
        <v>210</v>
      </c>
      <c r="G17" s="17">
        <v>210</v>
      </c>
      <c r="H17" s="17">
        <v>210</v>
      </c>
      <c r="I17" s="17">
        <v>210</v>
      </c>
      <c r="J17" s="17">
        <v>210</v>
      </c>
      <c r="K17" s="17">
        <v>210</v>
      </c>
      <c r="L17" s="17">
        <v>210</v>
      </c>
      <c r="M17" s="17">
        <v>210</v>
      </c>
      <c r="N17" s="52">
        <v>2520</v>
      </c>
    </row>
    <row r="18" spans="1:14" x14ac:dyDescent="0.25">
      <c r="A18" s="13" t="s">
        <v>78</v>
      </c>
      <c r="B18" s="17">
        <v>0</v>
      </c>
      <c r="C18" s="17">
        <v>424</v>
      </c>
      <c r="D18" s="17">
        <v>366</v>
      </c>
      <c r="E18" s="17">
        <v>594</v>
      </c>
      <c r="F18" s="17">
        <v>984</v>
      </c>
      <c r="G18" s="17">
        <v>1309</v>
      </c>
      <c r="H18" s="17">
        <v>1762</v>
      </c>
      <c r="I18" s="17">
        <v>2100</v>
      </c>
      <c r="J18" s="17">
        <v>2513</v>
      </c>
      <c r="K18" s="17">
        <v>2973</v>
      </c>
      <c r="L18" s="17">
        <v>3146</v>
      </c>
      <c r="M18" s="17">
        <v>3420</v>
      </c>
      <c r="N18" s="52">
        <v>19591</v>
      </c>
    </row>
    <row r="19" spans="1:14" x14ac:dyDescent="0.25">
      <c r="A19" s="13" t="s">
        <v>72</v>
      </c>
      <c r="B19" s="17">
        <f>SUM(B12:B18)</f>
        <v>9752</v>
      </c>
      <c r="C19" s="17">
        <f t="shared" ref="C19:M19" si="1">SUM(C12:C18)</f>
        <v>13959</v>
      </c>
      <c r="D19" s="17">
        <f>SUM(D12:D18)</f>
        <v>13692</v>
      </c>
      <c r="E19" s="17">
        <f t="shared" si="1"/>
        <v>14817</v>
      </c>
      <c r="F19" s="17">
        <f>SUM(F12:F18)</f>
        <v>16836</v>
      </c>
      <c r="G19" s="17">
        <f t="shared" si="1"/>
        <v>18635</v>
      </c>
      <c r="H19" s="17">
        <f t="shared" si="1"/>
        <v>21022</v>
      </c>
      <c r="I19" s="17">
        <f t="shared" si="1"/>
        <v>22728</v>
      </c>
      <c r="J19" s="17">
        <f t="shared" si="1"/>
        <v>24856</v>
      </c>
      <c r="K19" s="17">
        <f t="shared" si="1"/>
        <v>24998</v>
      </c>
      <c r="L19" s="17">
        <f t="shared" si="1"/>
        <v>25654</v>
      </c>
      <c r="M19" s="17">
        <f t="shared" si="1"/>
        <v>27126</v>
      </c>
      <c r="N19" s="52">
        <f>SUM(N12:N18)</f>
        <v>235075</v>
      </c>
    </row>
    <row r="20" spans="1:14" x14ac:dyDescent="0.25">
      <c r="A20" s="13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52"/>
    </row>
    <row r="21" spans="1:14" x14ac:dyDescent="0.25">
      <c r="A21" s="5" t="s">
        <v>73</v>
      </c>
      <c r="B21" s="5">
        <f>B9-B19</f>
        <v>-626</v>
      </c>
      <c r="C21" s="5">
        <f t="shared" ref="C21:M21" si="2">C9-C19</f>
        <v>2405</v>
      </c>
      <c r="D21" s="5">
        <f t="shared" si="2"/>
        <v>2073</v>
      </c>
      <c r="E21" s="5">
        <f t="shared" si="2"/>
        <v>3369</v>
      </c>
      <c r="F21" s="5">
        <f t="shared" si="2"/>
        <v>5577</v>
      </c>
      <c r="G21" s="5">
        <f t="shared" si="2"/>
        <v>7415</v>
      </c>
      <c r="H21" s="5">
        <f t="shared" si="2"/>
        <v>9984</v>
      </c>
      <c r="I21" s="5">
        <f t="shared" si="2"/>
        <v>11902</v>
      </c>
      <c r="J21" s="5">
        <f t="shared" si="2"/>
        <v>14243</v>
      </c>
      <c r="K21" s="5">
        <f t="shared" si="2"/>
        <v>16847</v>
      </c>
      <c r="L21" s="5">
        <f t="shared" si="2"/>
        <v>17829</v>
      </c>
      <c r="M21" s="5">
        <f t="shared" si="2"/>
        <v>19384</v>
      </c>
      <c r="N21" s="46">
        <f>SUM(B21:M21)</f>
        <v>110402</v>
      </c>
    </row>
    <row r="22" spans="1:14" x14ac:dyDescent="0.25">
      <c r="A22" s="14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52"/>
    </row>
    <row r="23" spans="1:14" x14ac:dyDescent="0.25">
      <c r="A23" s="38" t="s">
        <v>74</v>
      </c>
      <c r="B23" s="5">
        <v>113801</v>
      </c>
      <c r="C23" s="5">
        <v>113175</v>
      </c>
      <c r="D23" s="5">
        <v>115580</v>
      </c>
      <c r="E23" s="5">
        <v>117653</v>
      </c>
      <c r="F23" s="5">
        <v>121022</v>
      </c>
      <c r="G23" s="5">
        <v>126599</v>
      </c>
      <c r="H23" s="5">
        <v>134014</v>
      </c>
      <c r="I23" s="5">
        <v>143998</v>
      </c>
      <c r="J23" s="5">
        <v>157900</v>
      </c>
      <c r="K23" s="5">
        <v>174143</v>
      </c>
      <c r="L23" s="5">
        <v>192990</v>
      </c>
      <c r="M23" s="5">
        <v>212819</v>
      </c>
      <c r="N23" s="46"/>
    </row>
    <row r="24" spans="1:14" x14ac:dyDescent="0.25">
      <c r="A24" s="38" t="s">
        <v>62</v>
      </c>
      <c r="B24" s="55">
        <v>113175</v>
      </c>
      <c r="C24" s="55">
        <v>115580</v>
      </c>
      <c r="D24" s="55">
        <v>117653</v>
      </c>
      <c r="E24" s="55">
        <v>121022</v>
      </c>
      <c r="F24" s="55">
        <v>126599</v>
      </c>
      <c r="G24" s="55">
        <v>134014</v>
      </c>
      <c r="H24" s="55">
        <v>143998</v>
      </c>
      <c r="I24" s="55">
        <v>157900</v>
      </c>
      <c r="J24" s="55">
        <v>174143</v>
      </c>
      <c r="K24" s="55">
        <v>192990</v>
      </c>
      <c r="L24" s="55">
        <v>212819</v>
      </c>
      <c r="M24" s="55">
        <v>232203</v>
      </c>
      <c r="N24" s="49">
        <v>232203</v>
      </c>
    </row>
    <row r="26" spans="1:14" ht="14.25" customHeight="1" x14ac:dyDescent="0.25"/>
    <row r="28" spans="1:14" ht="14.25" customHeight="1" x14ac:dyDescent="0.25"/>
    <row r="29" spans="1:14" ht="14.25" customHeight="1" x14ac:dyDescent="0.25"/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0D490-28AD-4205-A13D-1A19F003E72F}">
  <dimension ref="A1:N22"/>
  <sheetViews>
    <sheetView zoomScale="82" zoomScaleNormal="100" workbookViewId="0">
      <selection activeCell="O6" sqref="O6"/>
    </sheetView>
  </sheetViews>
  <sheetFormatPr defaultRowHeight="15.75" x14ac:dyDescent="0.25"/>
  <cols>
    <col min="1" max="1" width="41.75" customWidth="1"/>
    <col min="2" max="2" width="10.25" customWidth="1"/>
    <col min="3" max="3" width="12.375" customWidth="1"/>
    <col min="4" max="4" width="11.375" customWidth="1"/>
    <col min="5" max="5" width="11" customWidth="1"/>
    <col min="6" max="6" width="12" customWidth="1"/>
    <col min="7" max="7" width="11.125" customWidth="1"/>
    <col min="8" max="8" width="11" customWidth="1"/>
    <col min="9" max="9" width="10.625" customWidth="1"/>
    <col min="10" max="10" width="11.875" customWidth="1"/>
    <col min="11" max="11" width="10.625" customWidth="1"/>
    <col min="12" max="12" width="12" customWidth="1"/>
    <col min="13" max="13" width="9.75" customWidth="1"/>
    <col min="14" max="14" width="17" customWidth="1"/>
  </cols>
  <sheetData>
    <row r="1" spans="1:14" s="27" customFormat="1" ht="54.75" customHeight="1" x14ac:dyDescent="0.65">
      <c r="A1" s="28" t="s">
        <v>39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s="12" customFormat="1" x14ac:dyDescent="0.25">
      <c r="A2" s="9" t="s">
        <v>59</v>
      </c>
      <c r="B2" s="40" t="s">
        <v>45</v>
      </c>
      <c r="C2" s="40" t="s">
        <v>46</v>
      </c>
      <c r="D2" s="40" t="s">
        <v>47</v>
      </c>
      <c r="E2" s="40" t="s">
        <v>48</v>
      </c>
      <c r="F2" s="40" t="s">
        <v>49</v>
      </c>
      <c r="G2" s="40" t="s">
        <v>50</v>
      </c>
      <c r="H2" s="40" t="s">
        <v>51</v>
      </c>
      <c r="I2" s="40" t="s">
        <v>52</v>
      </c>
      <c r="J2" s="54" t="s">
        <v>53</v>
      </c>
      <c r="K2" s="40" t="s">
        <v>54</v>
      </c>
      <c r="L2" s="40" t="s">
        <v>55</v>
      </c>
      <c r="M2" s="40" t="s">
        <v>56</v>
      </c>
      <c r="N2" s="41" t="s">
        <v>24</v>
      </c>
    </row>
    <row r="3" spans="1:14" s="12" customFormat="1" x14ac:dyDescent="0.25">
      <c r="A3" s="45" t="s">
        <v>60</v>
      </c>
      <c r="B3" s="18" t="s">
        <v>40</v>
      </c>
      <c r="C3" s="22" t="s">
        <v>41</v>
      </c>
      <c r="D3" s="18" t="s">
        <v>0</v>
      </c>
      <c r="E3" s="22" t="s">
        <v>42</v>
      </c>
      <c r="F3" s="4" t="s">
        <v>43</v>
      </c>
      <c r="G3" s="18" t="s">
        <v>1</v>
      </c>
      <c r="H3" s="18" t="s">
        <v>2</v>
      </c>
      <c r="I3" s="18" t="s">
        <v>3</v>
      </c>
      <c r="J3" s="18" t="s">
        <v>4</v>
      </c>
      <c r="K3" s="18" t="s">
        <v>5</v>
      </c>
      <c r="L3" s="18" t="s">
        <v>6</v>
      </c>
      <c r="M3" s="18" t="s">
        <v>7</v>
      </c>
      <c r="N3" s="48"/>
    </row>
    <row r="4" spans="1:14" s="12" customFormat="1" x14ac:dyDescent="0.25">
      <c r="A4" s="44" t="s">
        <v>25</v>
      </c>
      <c r="B4" s="29"/>
      <c r="C4" s="33"/>
      <c r="D4" s="29"/>
      <c r="E4" s="33"/>
      <c r="F4" s="34"/>
      <c r="G4" s="33"/>
      <c r="H4" s="33"/>
      <c r="I4" s="33"/>
      <c r="J4" s="33"/>
      <c r="K4" s="33"/>
      <c r="L4" s="33"/>
      <c r="M4" s="33"/>
      <c r="N4" s="53"/>
    </row>
    <row r="5" spans="1:14" x14ac:dyDescent="0.25">
      <c r="A5" s="13" t="s">
        <v>26</v>
      </c>
      <c r="B5" s="19">
        <v>5700</v>
      </c>
      <c r="C5" s="19">
        <v>8300</v>
      </c>
      <c r="D5" s="19">
        <v>9100</v>
      </c>
      <c r="E5" s="19">
        <v>10100</v>
      </c>
      <c r="F5" s="19">
        <v>11400</v>
      </c>
      <c r="G5" s="19">
        <v>12800</v>
      </c>
      <c r="H5" s="19">
        <v>14300</v>
      </c>
      <c r="I5" s="19">
        <v>16200</v>
      </c>
      <c r="J5" s="19">
        <v>18000</v>
      </c>
      <c r="K5" s="19">
        <v>19200</v>
      </c>
      <c r="L5" s="19">
        <v>20020</v>
      </c>
      <c r="M5" s="19">
        <v>21002</v>
      </c>
      <c r="N5" s="67">
        <f>SUM(B5:M5)</f>
        <v>166122</v>
      </c>
    </row>
    <row r="6" spans="1:14" x14ac:dyDescent="0.25">
      <c r="A6" s="13" t="s">
        <v>27</v>
      </c>
      <c r="B6" s="19">
        <v>4200</v>
      </c>
      <c r="C6" s="19">
        <v>6000</v>
      </c>
      <c r="D6" s="19">
        <v>6500</v>
      </c>
      <c r="E6" s="19">
        <v>7200</v>
      </c>
      <c r="F6" s="19">
        <v>8100</v>
      </c>
      <c r="G6" s="19">
        <v>9100</v>
      </c>
      <c r="H6" s="19">
        <v>10200</v>
      </c>
      <c r="I6" s="19">
        <v>11500</v>
      </c>
      <c r="J6" s="19">
        <v>12800</v>
      </c>
      <c r="K6" s="19">
        <v>13600</v>
      </c>
      <c r="L6" s="19">
        <v>13000</v>
      </c>
      <c r="M6" s="19">
        <v>11800</v>
      </c>
      <c r="N6" s="67">
        <f t="shared" ref="N6:N8" si="0">SUM(B6:M6)</f>
        <v>114000</v>
      </c>
    </row>
    <row r="7" spans="1:14" x14ac:dyDescent="0.25">
      <c r="A7" s="13" t="s">
        <v>28</v>
      </c>
      <c r="B7" s="19">
        <v>0</v>
      </c>
      <c r="C7" s="19">
        <v>4200</v>
      </c>
      <c r="D7" s="19">
        <v>1800</v>
      </c>
      <c r="E7" s="19">
        <v>2500</v>
      </c>
      <c r="F7" s="19">
        <v>5000</v>
      </c>
      <c r="G7" s="19">
        <v>6800</v>
      </c>
      <c r="H7" s="19">
        <v>9300</v>
      </c>
      <c r="I7" s="19">
        <v>10200</v>
      </c>
      <c r="J7" s="19">
        <v>11800</v>
      </c>
      <c r="K7" s="19">
        <v>9300</v>
      </c>
      <c r="L7" s="19">
        <v>6800</v>
      </c>
      <c r="M7" s="19">
        <v>5000</v>
      </c>
      <c r="N7" s="67">
        <f t="shared" si="0"/>
        <v>72700</v>
      </c>
    </row>
    <row r="8" spans="1:14" x14ac:dyDescent="0.25">
      <c r="A8" s="13" t="s">
        <v>29</v>
      </c>
      <c r="B8" s="19">
        <v>1200</v>
      </c>
      <c r="C8" s="19">
        <v>1800</v>
      </c>
      <c r="D8" s="19">
        <v>2100</v>
      </c>
      <c r="E8" s="19">
        <v>2400</v>
      </c>
      <c r="F8" s="19">
        <v>2700</v>
      </c>
      <c r="G8" s="19">
        <v>3300</v>
      </c>
      <c r="H8" s="19">
        <v>3900</v>
      </c>
      <c r="I8" s="19">
        <v>4500</v>
      </c>
      <c r="J8" s="19">
        <v>5100</v>
      </c>
      <c r="K8" s="19">
        <v>5400</v>
      </c>
      <c r="L8" s="19">
        <v>4800</v>
      </c>
      <c r="M8" s="19">
        <v>4200</v>
      </c>
      <c r="N8" s="67">
        <f t="shared" si="0"/>
        <v>41400</v>
      </c>
    </row>
    <row r="9" spans="1:14" x14ac:dyDescent="0.25">
      <c r="A9" s="43" t="s">
        <v>30</v>
      </c>
      <c r="B9" s="21">
        <f>SUM(B5:B8)</f>
        <v>11100</v>
      </c>
      <c r="C9" s="21">
        <f t="shared" ref="C9:M9" si="1">SUM(C5:C8)</f>
        <v>20300</v>
      </c>
      <c r="D9" s="21">
        <f t="shared" si="1"/>
        <v>19500</v>
      </c>
      <c r="E9" s="21">
        <f t="shared" si="1"/>
        <v>22200</v>
      </c>
      <c r="F9" s="21">
        <f t="shared" si="1"/>
        <v>27200</v>
      </c>
      <c r="G9" s="21">
        <f t="shared" si="1"/>
        <v>32000</v>
      </c>
      <c r="H9" s="21">
        <f t="shared" si="1"/>
        <v>37700</v>
      </c>
      <c r="I9" s="21">
        <f t="shared" si="1"/>
        <v>42400</v>
      </c>
      <c r="J9" s="21">
        <f t="shared" si="1"/>
        <v>47700</v>
      </c>
      <c r="K9" s="21">
        <f t="shared" si="1"/>
        <v>47500</v>
      </c>
      <c r="L9" s="21">
        <f t="shared" si="1"/>
        <v>44620</v>
      </c>
      <c r="M9" s="21">
        <f t="shared" si="1"/>
        <v>42002</v>
      </c>
      <c r="N9" s="68">
        <f>SUM(N5:N8)</f>
        <v>394222</v>
      </c>
    </row>
    <row r="10" spans="1:14" x14ac:dyDescent="0.25">
      <c r="A10" s="39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52"/>
    </row>
    <row r="11" spans="1:14" x14ac:dyDescent="0.25">
      <c r="A11" s="8" t="s">
        <v>31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52"/>
    </row>
    <row r="12" spans="1:14" x14ac:dyDescent="0.25">
      <c r="A12" s="13" t="s">
        <v>38</v>
      </c>
      <c r="B12" s="19">
        <v>5843</v>
      </c>
      <c r="C12" s="19">
        <v>5843</v>
      </c>
      <c r="D12" s="19">
        <v>5843</v>
      </c>
      <c r="E12" s="19">
        <v>5843</v>
      </c>
      <c r="F12" s="19">
        <v>5843</v>
      </c>
      <c r="G12" s="19">
        <v>5843</v>
      </c>
      <c r="H12" s="19">
        <v>5843</v>
      </c>
      <c r="I12" s="19">
        <v>5843</v>
      </c>
      <c r="J12" s="19">
        <v>5843</v>
      </c>
      <c r="K12" s="19">
        <v>5843</v>
      </c>
      <c r="L12" s="19">
        <v>5843</v>
      </c>
      <c r="M12" s="19">
        <v>5843</v>
      </c>
      <c r="N12" s="67">
        <f>SUM(B12:M12)</f>
        <v>70116</v>
      </c>
    </row>
    <row r="13" spans="1:14" x14ac:dyDescent="0.25">
      <c r="A13" s="13" t="s">
        <v>57</v>
      </c>
      <c r="B13" s="19">
        <v>409</v>
      </c>
      <c r="C13" s="19">
        <v>409</v>
      </c>
      <c r="D13" s="19">
        <v>409</v>
      </c>
      <c r="E13" s="19">
        <v>409</v>
      </c>
      <c r="F13" s="19">
        <v>409</v>
      </c>
      <c r="G13" s="19">
        <v>409</v>
      </c>
      <c r="H13" s="19">
        <v>409</v>
      </c>
      <c r="I13" s="19">
        <v>409</v>
      </c>
      <c r="J13" s="19">
        <v>409</v>
      </c>
      <c r="K13" s="19">
        <v>409</v>
      </c>
      <c r="L13" s="19">
        <v>409</v>
      </c>
      <c r="M13" s="19">
        <v>409</v>
      </c>
      <c r="N13" s="67">
        <f t="shared" ref="N13:N17" si="2">SUM(B13:M13)</f>
        <v>4908</v>
      </c>
    </row>
    <row r="14" spans="1:14" x14ac:dyDescent="0.25">
      <c r="A14" s="13" t="s">
        <v>32</v>
      </c>
      <c r="B14" s="19">
        <v>700</v>
      </c>
      <c r="C14" s="19">
        <v>1000</v>
      </c>
      <c r="D14" s="19">
        <v>950</v>
      </c>
      <c r="E14" s="19">
        <v>1050</v>
      </c>
      <c r="F14" s="19">
        <v>1200</v>
      </c>
      <c r="G14" s="19">
        <v>1400</v>
      </c>
      <c r="H14" s="19">
        <v>1600</v>
      </c>
      <c r="I14" s="19">
        <v>1700</v>
      </c>
      <c r="J14" s="19">
        <v>1800</v>
      </c>
      <c r="K14" s="19">
        <v>1900</v>
      </c>
      <c r="L14" s="19">
        <v>2100</v>
      </c>
      <c r="M14" s="19">
        <v>2209</v>
      </c>
      <c r="N14" s="67">
        <f>SUM(B14:M14)</f>
        <v>17609</v>
      </c>
    </row>
    <row r="15" spans="1:14" x14ac:dyDescent="0.25">
      <c r="A15" s="13" t="s">
        <v>33</v>
      </c>
      <c r="B15" s="19">
        <v>3885</v>
      </c>
      <c r="C15" s="19">
        <v>7105</v>
      </c>
      <c r="D15" s="19">
        <v>6825</v>
      </c>
      <c r="E15" s="19">
        <v>7770</v>
      </c>
      <c r="F15" s="19">
        <v>9520</v>
      </c>
      <c r="G15" s="19">
        <v>11200</v>
      </c>
      <c r="H15" s="19">
        <v>13195</v>
      </c>
      <c r="I15" s="19">
        <v>14840</v>
      </c>
      <c r="J15" s="19">
        <v>16695</v>
      </c>
      <c r="K15" s="19">
        <v>17012</v>
      </c>
      <c r="L15" s="19">
        <v>17999</v>
      </c>
      <c r="M15" s="19">
        <v>18700</v>
      </c>
      <c r="N15" s="67">
        <f t="shared" si="2"/>
        <v>144746</v>
      </c>
    </row>
    <row r="16" spans="1:14" x14ac:dyDescent="0.25">
      <c r="A16" s="13" t="s">
        <v>34</v>
      </c>
      <c r="B16" s="19">
        <v>930</v>
      </c>
      <c r="C16" s="19">
        <v>980</v>
      </c>
      <c r="D16" s="19">
        <v>1030</v>
      </c>
      <c r="E16" s="19">
        <v>980</v>
      </c>
      <c r="F16" s="19">
        <v>1030</v>
      </c>
      <c r="G16" s="19">
        <v>1080</v>
      </c>
      <c r="H16" s="19">
        <v>1130</v>
      </c>
      <c r="I16" s="19">
        <v>1180</v>
      </c>
      <c r="J16" s="19">
        <v>1230</v>
      </c>
      <c r="K16" s="19">
        <v>1399</v>
      </c>
      <c r="L16" s="19">
        <v>1499</v>
      </c>
      <c r="M16" s="19">
        <v>1501</v>
      </c>
      <c r="N16" s="67">
        <f t="shared" si="2"/>
        <v>13969</v>
      </c>
    </row>
    <row r="17" spans="1:14" x14ac:dyDescent="0.25">
      <c r="A17" s="13" t="s">
        <v>58</v>
      </c>
      <c r="B17" s="19">
        <v>223</v>
      </c>
      <c r="C17" s="19">
        <v>223</v>
      </c>
      <c r="D17" s="19">
        <v>223</v>
      </c>
      <c r="E17" s="19">
        <v>223</v>
      </c>
      <c r="F17" s="19">
        <v>223</v>
      </c>
      <c r="G17" s="19">
        <v>223</v>
      </c>
      <c r="H17" s="19">
        <v>223</v>
      </c>
      <c r="I17" s="19">
        <v>223</v>
      </c>
      <c r="J17" s="19">
        <v>223</v>
      </c>
      <c r="K17" s="19">
        <v>223</v>
      </c>
      <c r="L17" s="19">
        <v>223</v>
      </c>
      <c r="M17" s="19">
        <v>223</v>
      </c>
      <c r="N17" s="67">
        <f t="shared" si="2"/>
        <v>2676</v>
      </c>
    </row>
    <row r="18" spans="1:14" x14ac:dyDescent="0.25">
      <c r="A18" s="8" t="s">
        <v>35</v>
      </c>
      <c r="B18" s="21">
        <f>SUM(B12:B17)</f>
        <v>11990</v>
      </c>
      <c r="C18" s="21">
        <f t="shared" ref="C18:M18" si="3">SUM(C12:C17)</f>
        <v>15560</v>
      </c>
      <c r="D18" s="21">
        <f t="shared" si="3"/>
        <v>15280</v>
      </c>
      <c r="E18" s="21">
        <f t="shared" si="3"/>
        <v>16275</v>
      </c>
      <c r="F18" s="21">
        <f t="shared" si="3"/>
        <v>18225</v>
      </c>
      <c r="G18" s="21">
        <f t="shared" si="3"/>
        <v>20155</v>
      </c>
      <c r="H18" s="21">
        <f t="shared" si="3"/>
        <v>22400</v>
      </c>
      <c r="I18" s="21">
        <f t="shared" si="3"/>
        <v>24195</v>
      </c>
      <c r="J18" s="21">
        <f t="shared" si="3"/>
        <v>26200</v>
      </c>
      <c r="K18" s="21">
        <f t="shared" si="3"/>
        <v>26786</v>
      </c>
      <c r="L18" s="21">
        <f t="shared" si="3"/>
        <v>28073</v>
      </c>
      <c r="M18" s="21">
        <f t="shared" si="3"/>
        <v>28885</v>
      </c>
      <c r="N18" s="68">
        <f>SUM(N12:N17)</f>
        <v>254024</v>
      </c>
    </row>
    <row r="19" spans="1:14" x14ac:dyDescent="0.25">
      <c r="A19" s="39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52"/>
    </row>
    <row r="20" spans="1:14" x14ac:dyDescent="0.25">
      <c r="A20" s="8" t="s">
        <v>36</v>
      </c>
      <c r="B20" s="21">
        <f>B9-B18</f>
        <v>-890</v>
      </c>
      <c r="C20" s="21">
        <f t="shared" ref="C20:M20" si="4">C9-C18</f>
        <v>4740</v>
      </c>
      <c r="D20" s="21">
        <f t="shared" si="4"/>
        <v>4220</v>
      </c>
      <c r="E20" s="21">
        <f t="shared" si="4"/>
        <v>5925</v>
      </c>
      <c r="F20" s="21">
        <f t="shared" si="4"/>
        <v>8975</v>
      </c>
      <c r="G20" s="21">
        <f t="shared" si="4"/>
        <v>11845</v>
      </c>
      <c r="H20" s="21">
        <f t="shared" si="4"/>
        <v>15300</v>
      </c>
      <c r="I20" s="21">
        <f t="shared" si="4"/>
        <v>18205</v>
      </c>
      <c r="J20" s="21">
        <f t="shared" si="4"/>
        <v>21500</v>
      </c>
      <c r="K20" s="21">
        <f t="shared" si="4"/>
        <v>20714</v>
      </c>
      <c r="L20" s="21">
        <f t="shared" si="4"/>
        <v>16547</v>
      </c>
      <c r="M20" s="21">
        <f t="shared" si="4"/>
        <v>13117</v>
      </c>
      <c r="N20" s="68">
        <f>SUM(B20:M20)</f>
        <v>140198</v>
      </c>
    </row>
    <row r="21" spans="1:14" x14ac:dyDescent="0.25">
      <c r="A21" s="8" t="s">
        <v>37</v>
      </c>
      <c r="B21" s="20">
        <v>0</v>
      </c>
      <c r="C21" s="20">
        <v>711</v>
      </c>
      <c r="D21" s="20">
        <v>633</v>
      </c>
      <c r="E21" s="20">
        <v>889</v>
      </c>
      <c r="F21" s="20">
        <v>1346</v>
      </c>
      <c r="G21" s="20">
        <v>1777</v>
      </c>
      <c r="H21" s="20">
        <v>2295</v>
      </c>
      <c r="I21" s="20">
        <v>2731</v>
      </c>
      <c r="J21" s="20">
        <v>3225</v>
      </c>
      <c r="K21" s="42">
        <v>3107</v>
      </c>
      <c r="L21" s="20">
        <v>2842</v>
      </c>
      <c r="M21" s="20">
        <v>1968</v>
      </c>
      <c r="N21" s="68">
        <f>SUM(B21:M21)</f>
        <v>21524</v>
      </c>
    </row>
    <row r="22" spans="1:14" x14ac:dyDescent="0.25">
      <c r="A22" s="24" t="s">
        <v>12</v>
      </c>
      <c r="B22" s="19">
        <v>-890</v>
      </c>
      <c r="C22" s="19">
        <f>C20-C21</f>
        <v>4029</v>
      </c>
      <c r="D22" s="19">
        <f t="shared" ref="D22:M22" si="5">D20-D21</f>
        <v>3587</v>
      </c>
      <c r="E22" s="19">
        <f t="shared" si="5"/>
        <v>5036</v>
      </c>
      <c r="F22" s="19">
        <f t="shared" si="5"/>
        <v>7629</v>
      </c>
      <c r="G22" s="19">
        <f t="shared" si="5"/>
        <v>10068</v>
      </c>
      <c r="H22" s="19">
        <f t="shared" si="5"/>
        <v>13005</v>
      </c>
      <c r="I22" s="19">
        <f t="shared" si="5"/>
        <v>15474</v>
      </c>
      <c r="J22" s="19">
        <f t="shared" si="5"/>
        <v>18275</v>
      </c>
      <c r="K22" s="19">
        <f t="shared" si="5"/>
        <v>17607</v>
      </c>
      <c r="L22" s="19">
        <f t="shared" si="5"/>
        <v>13705</v>
      </c>
      <c r="M22" s="19">
        <f t="shared" si="5"/>
        <v>11149</v>
      </c>
      <c r="N22" s="67">
        <f>SUM(B22:M23)</f>
        <v>118674</v>
      </c>
    </row>
  </sheetData>
  <mergeCells count="1">
    <mergeCell ref="A1:XFD1"/>
  </mergeCells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89A1-0789-4182-906E-C2D076E90A85}">
  <dimension ref="A1:N26"/>
  <sheetViews>
    <sheetView workbookViewId="0">
      <selection activeCell="D1" sqref="D1"/>
    </sheetView>
  </sheetViews>
  <sheetFormatPr defaultRowHeight="15.75" x14ac:dyDescent="0.25"/>
  <cols>
    <col min="1" max="1" width="41.875" customWidth="1"/>
    <col min="14" max="14" width="18.625" customWidth="1"/>
  </cols>
  <sheetData>
    <row r="1" spans="1:14" s="12" customFormat="1" x14ac:dyDescent="0.25">
      <c r="A1" s="9" t="s">
        <v>81</v>
      </c>
      <c r="B1" s="54" t="s">
        <v>45</v>
      </c>
      <c r="C1" s="40" t="s">
        <v>46</v>
      </c>
      <c r="D1" s="40" t="s">
        <v>47</v>
      </c>
      <c r="E1" s="40" t="s">
        <v>48</v>
      </c>
      <c r="F1" s="40" t="s">
        <v>49</v>
      </c>
      <c r="G1" s="40" t="s">
        <v>50</v>
      </c>
      <c r="H1" s="40" t="s">
        <v>51</v>
      </c>
      <c r="I1" s="40" t="s">
        <v>52</v>
      </c>
      <c r="J1" s="40" t="s">
        <v>53</v>
      </c>
      <c r="K1" s="40" t="s">
        <v>54</v>
      </c>
      <c r="L1" s="40" t="s">
        <v>55</v>
      </c>
      <c r="M1" s="40" t="s">
        <v>56</v>
      </c>
      <c r="N1" s="41" t="s">
        <v>24</v>
      </c>
    </row>
    <row r="2" spans="1:14" s="12" customFormat="1" x14ac:dyDescent="0.25">
      <c r="A2" s="9" t="s">
        <v>60</v>
      </c>
      <c r="B2" s="18" t="s">
        <v>40</v>
      </c>
      <c r="C2" s="18" t="s">
        <v>41</v>
      </c>
      <c r="D2" s="22" t="s">
        <v>0</v>
      </c>
      <c r="E2" s="18" t="s">
        <v>42</v>
      </c>
      <c r="F2" s="4" t="s">
        <v>43</v>
      </c>
      <c r="G2" s="54" t="s">
        <v>1</v>
      </c>
      <c r="H2" s="40" t="s">
        <v>2</v>
      </c>
      <c r="I2" s="40" t="s">
        <v>3</v>
      </c>
      <c r="J2" s="18" t="s">
        <v>4</v>
      </c>
      <c r="K2" s="18" t="s">
        <v>5</v>
      </c>
      <c r="L2" s="54" t="s">
        <v>6</v>
      </c>
      <c r="M2" s="18" t="s">
        <v>7</v>
      </c>
      <c r="N2" s="69"/>
    </row>
    <row r="3" spans="1:14" x14ac:dyDescent="0.25">
      <c r="A3" s="23"/>
      <c r="B3" s="49"/>
      <c r="C3" s="55"/>
      <c r="D3" s="50"/>
      <c r="E3" s="50"/>
      <c r="F3" s="50"/>
      <c r="G3" s="50"/>
      <c r="H3" s="55"/>
      <c r="I3" s="50"/>
      <c r="J3" s="50"/>
      <c r="K3" s="13"/>
      <c r="L3" s="55"/>
      <c r="M3" s="50"/>
      <c r="N3" s="64"/>
    </row>
    <row r="4" spans="1:14" x14ac:dyDescent="0.25">
      <c r="A4" s="23" t="s">
        <v>25</v>
      </c>
      <c r="C4" s="17"/>
      <c r="D4" s="13"/>
      <c r="E4" s="13"/>
      <c r="F4" s="13"/>
      <c r="G4" s="13"/>
      <c r="H4" s="13"/>
      <c r="I4" s="13"/>
      <c r="J4" s="13"/>
      <c r="K4" s="13"/>
      <c r="L4" s="13"/>
      <c r="M4" s="13"/>
      <c r="N4" s="64"/>
    </row>
    <row r="5" spans="1:14" x14ac:dyDescent="0.25">
      <c r="A5" s="13" t="s">
        <v>26</v>
      </c>
      <c r="B5">
        <v>5700</v>
      </c>
      <c r="C5" s="17">
        <v>6800</v>
      </c>
      <c r="D5" s="13">
        <v>9100</v>
      </c>
      <c r="E5" s="13">
        <v>10100</v>
      </c>
      <c r="F5" s="13">
        <v>11400</v>
      </c>
      <c r="G5" s="13">
        <v>12800</v>
      </c>
      <c r="H5" s="13">
        <v>14300</v>
      </c>
      <c r="I5" s="13">
        <v>16200</v>
      </c>
      <c r="J5" s="13">
        <v>18000</v>
      </c>
      <c r="K5" s="13">
        <v>19200</v>
      </c>
      <c r="L5" s="13">
        <v>20020</v>
      </c>
      <c r="M5" s="13">
        <v>21002</v>
      </c>
      <c r="N5" s="64">
        <v>166122</v>
      </c>
    </row>
    <row r="6" spans="1:14" x14ac:dyDescent="0.25">
      <c r="A6" s="13" t="s">
        <v>27</v>
      </c>
      <c r="B6">
        <v>4200</v>
      </c>
      <c r="C6" s="17">
        <v>6000</v>
      </c>
      <c r="D6" s="13">
        <v>6500</v>
      </c>
      <c r="E6" s="13">
        <v>7200</v>
      </c>
      <c r="F6" s="13">
        <v>8100</v>
      </c>
      <c r="G6" s="13">
        <v>9100</v>
      </c>
      <c r="H6" s="13">
        <v>10200</v>
      </c>
      <c r="I6" s="13">
        <v>11500</v>
      </c>
      <c r="J6" s="13">
        <v>12800</v>
      </c>
      <c r="K6" s="13">
        <v>13600</v>
      </c>
      <c r="L6" s="13">
        <v>13000</v>
      </c>
      <c r="M6" s="13">
        <v>11800</v>
      </c>
      <c r="N6" s="64">
        <v>114000</v>
      </c>
    </row>
    <row r="7" spans="1:14" x14ac:dyDescent="0.25">
      <c r="A7" s="13" t="s">
        <v>28</v>
      </c>
      <c r="B7">
        <v>0</v>
      </c>
      <c r="C7" s="17">
        <v>4200</v>
      </c>
      <c r="D7" s="13">
        <v>1800</v>
      </c>
      <c r="E7" s="13">
        <v>2500</v>
      </c>
      <c r="F7" s="13">
        <v>5000</v>
      </c>
      <c r="G7" s="13">
        <v>6800</v>
      </c>
      <c r="H7" s="13">
        <v>9300</v>
      </c>
      <c r="I7" s="13">
        <v>10200</v>
      </c>
      <c r="J7" s="13">
        <v>11800</v>
      </c>
      <c r="K7" s="13">
        <v>9300</v>
      </c>
      <c r="L7" s="13">
        <v>6800</v>
      </c>
      <c r="M7" s="13">
        <v>5000</v>
      </c>
      <c r="N7" s="64">
        <v>72700</v>
      </c>
    </row>
    <row r="8" spans="1:14" x14ac:dyDescent="0.25">
      <c r="A8" s="13" t="s">
        <v>29</v>
      </c>
      <c r="B8">
        <v>1200</v>
      </c>
      <c r="C8" s="17">
        <v>1800</v>
      </c>
      <c r="D8" s="13">
        <v>2100</v>
      </c>
      <c r="E8" s="13">
        <v>2400</v>
      </c>
      <c r="F8" s="13">
        <v>2700</v>
      </c>
      <c r="G8" s="13">
        <v>3300</v>
      </c>
      <c r="H8" s="13">
        <v>3900</v>
      </c>
      <c r="I8" s="13">
        <v>4500</v>
      </c>
      <c r="J8" s="13">
        <v>5100</v>
      </c>
      <c r="K8" s="13">
        <v>5400</v>
      </c>
      <c r="L8" s="13">
        <v>4800</v>
      </c>
      <c r="M8" s="13">
        <v>4200</v>
      </c>
      <c r="N8" s="64">
        <v>41400</v>
      </c>
    </row>
    <row r="9" spans="1:14" x14ac:dyDescent="0.25">
      <c r="A9" s="8" t="s">
        <v>30</v>
      </c>
      <c r="B9" s="32">
        <f>SUM(B5:B8)</f>
        <v>11100</v>
      </c>
      <c r="C9" s="5">
        <f t="shared" ref="C9:M9" si="0">SUM(C5:C8)</f>
        <v>18800</v>
      </c>
      <c r="D9" s="56">
        <f t="shared" si="0"/>
        <v>19500</v>
      </c>
      <c r="E9" s="56">
        <f t="shared" si="0"/>
        <v>22200</v>
      </c>
      <c r="F9" s="56">
        <f t="shared" si="0"/>
        <v>27200</v>
      </c>
      <c r="G9" s="56">
        <f t="shared" si="0"/>
        <v>32000</v>
      </c>
      <c r="H9" s="56">
        <f t="shared" si="0"/>
        <v>37700</v>
      </c>
      <c r="I9" s="56">
        <f t="shared" si="0"/>
        <v>42400</v>
      </c>
      <c r="J9" s="56">
        <f t="shared" si="0"/>
        <v>47700</v>
      </c>
      <c r="K9" s="56">
        <f t="shared" si="0"/>
        <v>47500</v>
      </c>
      <c r="L9" s="56">
        <f t="shared" si="0"/>
        <v>44620</v>
      </c>
      <c r="M9" s="56">
        <f t="shared" si="0"/>
        <v>42002</v>
      </c>
      <c r="N9" s="32">
        <f>SUM(N5:N8)</f>
        <v>394222</v>
      </c>
    </row>
    <row r="10" spans="1:14" x14ac:dyDescent="0.25">
      <c r="A10" s="13"/>
      <c r="C10" s="17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64"/>
    </row>
    <row r="11" spans="1:14" x14ac:dyDescent="0.25">
      <c r="A11" s="8" t="s">
        <v>31</v>
      </c>
      <c r="C11" s="17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64"/>
    </row>
    <row r="12" spans="1:14" x14ac:dyDescent="0.25">
      <c r="A12" s="13" t="s">
        <v>38</v>
      </c>
      <c r="B12">
        <v>5843</v>
      </c>
      <c r="C12" s="17">
        <v>5843</v>
      </c>
      <c r="D12" s="13">
        <v>5843</v>
      </c>
      <c r="E12" s="13">
        <v>5843</v>
      </c>
      <c r="F12" s="13">
        <v>5843</v>
      </c>
      <c r="G12" s="13">
        <v>5843</v>
      </c>
      <c r="H12" s="13">
        <v>5843</v>
      </c>
      <c r="I12" s="13">
        <v>5843</v>
      </c>
      <c r="J12" s="13">
        <v>5843</v>
      </c>
      <c r="K12" s="13">
        <v>5843</v>
      </c>
      <c r="L12" s="13">
        <v>5843</v>
      </c>
      <c r="M12" s="13">
        <v>5843</v>
      </c>
      <c r="N12" s="64">
        <f>SUM(B12:M12)</f>
        <v>70116</v>
      </c>
    </row>
    <row r="13" spans="1:14" x14ac:dyDescent="0.25">
      <c r="A13" s="13" t="s">
        <v>57</v>
      </c>
      <c r="B13">
        <v>409</v>
      </c>
      <c r="C13" s="17">
        <v>409</v>
      </c>
      <c r="D13" s="13">
        <v>409</v>
      </c>
      <c r="E13" s="13">
        <v>409</v>
      </c>
      <c r="F13" s="13">
        <v>409</v>
      </c>
      <c r="G13" s="13">
        <v>409</v>
      </c>
      <c r="H13" s="13">
        <v>409</v>
      </c>
      <c r="I13" s="13">
        <v>409</v>
      </c>
      <c r="J13" s="13">
        <v>409</v>
      </c>
      <c r="K13" s="13">
        <v>409</v>
      </c>
      <c r="L13" s="13">
        <v>409</v>
      </c>
      <c r="M13" s="13">
        <v>409</v>
      </c>
      <c r="N13" s="64">
        <f t="shared" ref="N13:N18" si="1">SUM(B13:M13)</f>
        <v>4908</v>
      </c>
    </row>
    <row r="14" spans="1:14" x14ac:dyDescent="0.25">
      <c r="A14" s="13" t="s">
        <v>32</v>
      </c>
      <c r="B14">
        <v>700</v>
      </c>
      <c r="C14" s="17">
        <v>1000</v>
      </c>
      <c r="D14" s="13">
        <v>950</v>
      </c>
      <c r="E14" s="13">
        <v>1050</v>
      </c>
      <c r="F14" s="13">
        <v>1200</v>
      </c>
      <c r="G14" s="13">
        <v>1400</v>
      </c>
      <c r="H14" s="13">
        <v>1600</v>
      </c>
      <c r="I14" s="13">
        <v>1700</v>
      </c>
      <c r="J14" s="13">
        <v>1800</v>
      </c>
      <c r="K14" s="13">
        <v>1900</v>
      </c>
      <c r="L14" s="13">
        <v>2100</v>
      </c>
      <c r="M14" s="13">
        <v>2209</v>
      </c>
      <c r="N14" s="64">
        <f t="shared" si="1"/>
        <v>17609</v>
      </c>
    </row>
    <row r="15" spans="1:14" x14ac:dyDescent="0.25">
      <c r="A15" s="13" t="s">
        <v>33</v>
      </c>
      <c r="B15">
        <v>3885</v>
      </c>
      <c r="C15" s="17">
        <v>7105</v>
      </c>
      <c r="D15" s="13">
        <v>6825</v>
      </c>
      <c r="E15" s="13">
        <v>7770</v>
      </c>
      <c r="F15" s="13">
        <v>9520</v>
      </c>
      <c r="G15" s="13">
        <v>11200</v>
      </c>
      <c r="H15" s="13">
        <v>13195</v>
      </c>
      <c r="I15" s="13">
        <v>14840</v>
      </c>
      <c r="J15" s="13">
        <v>16695</v>
      </c>
      <c r="K15" s="13">
        <v>17012</v>
      </c>
      <c r="L15" s="13">
        <v>17999</v>
      </c>
      <c r="M15" s="13">
        <v>18700</v>
      </c>
      <c r="N15" s="64">
        <f t="shared" si="1"/>
        <v>144746</v>
      </c>
    </row>
    <row r="16" spans="1:14" x14ac:dyDescent="0.25">
      <c r="A16" s="13" t="s">
        <v>34</v>
      </c>
      <c r="B16">
        <v>930</v>
      </c>
      <c r="C16" s="17">
        <v>980</v>
      </c>
      <c r="D16" s="13">
        <v>1030</v>
      </c>
      <c r="E16" s="13">
        <v>980</v>
      </c>
      <c r="F16" s="13">
        <v>1030</v>
      </c>
      <c r="G16" s="13">
        <v>1080</v>
      </c>
      <c r="H16" s="13">
        <v>1130</v>
      </c>
      <c r="I16" s="13">
        <v>1180</v>
      </c>
      <c r="J16" s="13">
        <v>1230</v>
      </c>
      <c r="K16" s="13">
        <v>1399</v>
      </c>
      <c r="L16" s="13">
        <v>1499</v>
      </c>
      <c r="M16" s="13">
        <v>1501</v>
      </c>
      <c r="N16" s="64">
        <f t="shared" si="1"/>
        <v>13969</v>
      </c>
    </row>
    <row r="17" spans="1:14" x14ac:dyDescent="0.25">
      <c r="A17" s="13" t="s">
        <v>58</v>
      </c>
      <c r="B17">
        <v>223</v>
      </c>
      <c r="C17" s="17">
        <v>223</v>
      </c>
      <c r="D17" s="13">
        <v>223</v>
      </c>
      <c r="E17" s="13">
        <v>223</v>
      </c>
      <c r="F17" s="13">
        <v>223</v>
      </c>
      <c r="G17" s="13">
        <v>223</v>
      </c>
      <c r="H17" s="13">
        <v>223</v>
      </c>
      <c r="I17" s="13">
        <v>223</v>
      </c>
      <c r="J17" s="13">
        <v>223</v>
      </c>
      <c r="K17" s="13">
        <v>223</v>
      </c>
      <c r="L17" s="13">
        <v>223</v>
      </c>
      <c r="M17" s="13">
        <v>223</v>
      </c>
      <c r="N17" s="64">
        <f t="shared" si="1"/>
        <v>2676</v>
      </c>
    </row>
    <row r="18" spans="1:14" x14ac:dyDescent="0.25">
      <c r="A18" s="59" t="s">
        <v>12</v>
      </c>
      <c r="B18">
        <v>0</v>
      </c>
      <c r="C18" s="17">
        <v>711</v>
      </c>
      <c r="D18" s="13">
        <v>633</v>
      </c>
      <c r="E18" s="13">
        <v>889</v>
      </c>
      <c r="F18" s="13">
        <v>1346</v>
      </c>
      <c r="G18" s="13">
        <v>1777</v>
      </c>
      <c r="H18" s="13">
        <v>2295</v>
      </c>
      <c r="I18" s="13">
        <v>2731</v>
      </c>
      <c r="J18" s="13">
        <v>3225</v>
      </c>
      <c r="K18" s="13">
        <v>3107</v>
      </c>
      <c r="L18" s="13">
        <v>2842</v>
      </c>
      <c r="M18" s="13">
        <v>1968</v>
      </c>
      <c r="N18" s="64">
        <f t="shared" si="1"/>
        <v>21524</v>
      </c>
    </row>
    <row r="19" spans="1:14" x14ac:dyDescent="0.25">
      <c r="A19" s="8" t="s">
        <v>35</v>
      </c>
      <c r="B19">
        <f>SUM(B12:B18)</f>
        <v>11990</v>
      </c>
      <c r="C19" s="17">
        <f t="shared" ref="C19:M19" si="2">SUM(C12:C18)</f>
        <v>16271</v>
      </c>
      <c r="D19" s="13">
        <f t="shared" si="2"/>
        <v>15913</v>
      </c>
      <c r="E19" s="13">
        <f t="shared" si="2"/>
        <v>17164</v>
      </c>
      <c r="F19" s="13">
        <f t="shared" si="2"/>
        <v>19571</v>
      </c>
      <c r="G19" s="13">
        <f t="shared" si="2"/>
        <v>21932</v>
      </c>
      <c r="H19" s="13">
        <f t="shared" si="2"/>
        <v>24695</v>
      </c>
      <c r="I19" s="13">
        <f t="shared" si="2"/>
        <v>26926</v>
      </c>
      <c r="J19" s="13">
        <f t="shared" si="2"/>
        <v>29425</v>
      </c>
      <c r="K19" s="13">
        <f t="shared" si="2"/>
        <v>29893</v>
      </c>
      <c r="L19" s="13">
        <f t="shared" si="2"/>
        <v>30915</v>
      </c>
      <c r="M19" s="13">
        <f t="shared" si="2"/>
        <v>30853</v>
      </c>
      <c r="N19" s="64">
        <f>SUM(N12:N18)</f>
        <v>275548</v>
      </c>
    </row>
    <row r="20" spans="1:14" x14ac:dyDescent="0.25">
      <c r="C20" s="17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64"/>
    </row>
    <row r="21" spans="1:14" x14ac:dyDescent="0.25">
      <c r="A21" s="8" t="s">
        <v>36</v>
      </c>
      <c r="B21" s="46">
        <f>B9-B19</f>
        <v>-890</v>
      </c>
      <c r="C21" s="5">
        <f t="shared" ref="C21:M21" si="3">C9-C19</f>
        <v>2529</v>
      </c>
      <c r="D21" s="56">
        <f t="shared" si="3"/>
        <v>3587</v>
      </c>
      <c r="E21" s="56">
        <f t="shared" si="3"/>
        <v>5036</v>
      </c>
      <c r="F21" s="56">
        <f t="shared" si="3"/>
        <v>7629</v>
      </c>
      <c r="G21" s="56">
        <f t="shared" si="3"/>
        <v>10068</v>
      </c>
      <c r="H21" s="56">
        <f t="shared" si="3"/>
        <v>13005</v>
      </c>
      <c r="I21" s="56">
        <f t="shared" si="3"/>
        <v>15474</v>
      </c>
      <c r="J21" s="56">
        <f t="shared" si="3"/>
        <v>18275</v>
      </c>
      <c r="K21" s="56">
        <f t="shared" si="3"/>
        <v>17607</v>
      </c>
      <c r="L21" s="56">
        <f t="shared" si="3"/>
        <v>13705</v>
      </c>
      <c r="M21" s="56">
        <f t="shared" si="3"/>
        <v>11149</v>
      </c>
      <c r="N21" s="32">
        <f>SUM(B21:M21)</f>
        <v>117174</v>
      </c>
    </row>
    <row r="22" spans="1:14" x14ac:dyDescent="0.25">
      <c r="C22" s="17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64"/>
    </row>
    <row r="23" spans="1:14" x14ac:dyDescent="0.25">
      <c r="A23" s="38" t="s">
        <v>74</v>
      </c>
      <c r="B23" s="46">
        <v>232203</v>
      </c>
      <c r="C23" s="5">
        <v>231313</v>
      </c>
      <c r="D23" s="56">
        <v>236342</v>
      </c>
      <c r="E23" s="56">
        <v>239929</v>
      </c>
      <c r="F23" s="56">
        <v>245965</v>
      </c>
      <c r="G23" s="56">
        <v>254594</v>
      </c>
      <c r="H23" s="56">
        <v>264662</v>
      </c>
      <c r="I23" s="56">
        <v>276667</v>
      </c>
      <c r="J23" s="56">
        <v>290141</v>
      </c>
      <c r="K23" s="56">
        <v>306416</v>
      </c>
      <c r="L23" s="56">
        <v>322023</v>
      </c>
      <c r="M23" s="56">
        <v>334728</v>
      </c>
      <c r="N23" s="32">
        <v>237203</v>
      </c>
    </row>
    <row r="24" spans="1:14" x14ac:dyDescent="0.25">
      <c r="A24" s="38" t="s">
        <v>62</v>
      </c>
      <c r="B24" s="52">
        <v>231313</v>
      </c>
      <c r="C24" s="17">
        <v>236342</v>
      </c>
      <c r="D24" s="13">
        <v>239929</v>
      </c>
      <c r="E24" s="13">
        <v>245965</v>
      </c>
      <c r="F24" s="13">
        <v>254594</v>
      </c>
      <c r="G24" s="13">
        <v>264662</v>
      </c>
      <c r="H24" s="13">
        <v>276667</v>
      </c>
      <c r="I24" s="13">
        <v>290141</v>
      </c>
      <c r="J24" s="13">
        <v>306416</v>
      </c>
      <c r="K24" s="13">
        <v>322023</v>
      </c>
      <c r="L24" s="13">
        <v>334728</v>
      </c>
      <c r="M24" s="13">
        <v>344877</v>
      </c>
      <c r="N24" s="64">
        <v>348077</v>
      </c>
    </row>
    <row r="26" spans="1:14" ht="19.5" customHeight="1" x14ac:dyDescent="0.25"/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924A8-9C09-4DE2-8CDC-DC89FB861A74}">
  <dimension ref="A1:D50"/>
  <sheetViews>
    <sheetView zoomScale="77" workbookViewId="0">
      <selection activeCell="D41" sqref="D41"/>
    </sheetView>
  </sheetViews>
  <sheetFormatPr defaultRowHeight="15.75" x14ac:dyDescent="0.25"/>
  <cols>
    <col min="1" max="1" width="30.5" customWidth="1"/>
    <col min="2" max="2" width="17" customWidth="1"/>
    <col min="3" max="3" width="13" customWidth="1"/>
    <col min="4" max="4" width="12.25" customWidth="1"/>
    <col min="6" max="6" width="9" customWidth="1"/>
    <col min="8" max="8" width="9" customWidth="1"/>
    <col min="10" max="10" width="9" customWidth="1"/>
  </cols>
  <sheetData>
    <row r="1" spans="1:4" ht="33.75" x14ac:dyDescent="0.5">
      <c r="A1" s="70" t="s">
        <v>64</v>
      </c>
      <c r="B1" s="3" t="s">
        <v>65</v>
      </c>
      <c r="C1" s="3" t="s">
        <v>66</v>
      </c>
      <c r="D1" s="3" t="s">
        <v>87</v>
      </c>
    </row>
    <row r="2" spans="1:4" ht="33.75" x14ac:dyDescent="0.5">
      <c r="A2" s="70" t="s">
        <v>113</v>
      </c>
      <c r="B2" s="3"/>
      <c r="C2" s="3"/>
      <c r="D2" s="3"/>
    </row>
    <row r="3" spans="1:4" s="11" customFormat="1" x14ac:dyDescent="0.25">
      <c r="A3" s="13"/>
      <c r="B3" s="17"/>
      <c r="C3" s="17"/>
      <c r="D3"/>
    </row>
    <row r="4" spans="1:4" x14ac:dyDescent="0.25">
      <c r="A4" s="23" t="s">
        <v>88</v>
      </c>
      <c r="B4" s="24" t="s">
        <v>89</v>
      </c>
      <c r="C4" s="24" t="s">
        <v>90</v>
      </c>
      <c r="D4" s="11" t="s">
        <v>91</v>
      </c>
    </row>
    <row r="5" spans="1:4" x14ac:dyDescent="0.25">
      <c r="A5" s="13"/>
      <c r="B5" s="17"/>
      <c r="C5" s="17"/>
    </row>
    <row r="6" spans="1:4" x14ac:dyDescent="0.25">
      <c r="A6" s="23" t="s">
        <v>82</v>
      </c>
      <c r="B6" s="17"/>
      <c r="C6" s="17"/>
    </row>
    <row r="7" spans="1:4" x14ac:dyDescent="0.25">
      <c r="A7" s="13" t="s">
        <v>83</v>
      </c>
      <c r="B7" s="17"/>
      <c r="C7" s="17"/>
    </row>
    <row r="8" spans="1:4" x14ac:dyDescent="0.25">
      <c r="A8" s="13" t="s">
        <v>92</v>
      </c>
      <c r="B8" s="37">
        <v>113801</v>
      </c>
      <c r="C8" s="37">
        <v>232203</v>
      </c>
      <c r="D8" s="36">
        <v>348077</v>
      </c>
    </row>
    <row r="9" spans="1:4" x14ac:dyDescent="0.25">
      <c r="A9" s="13" t="s">
        <v>93</v>
      </c>
      <c r="B9" s="17">
        <v>0</v>
      </c>
      <c r="C9" s="17">
        <v>0</v>
      </c>
      <c r="D9">
        <v>0</v>
      </c>
    </row>
    <row r="10" spans="1:4" x14ac:dyDescent="0.25">
      <c r="A10" s="13" t="s">
        <v>94</v>
      </c>
      <c r="B10" s="17">
        <v>0</v>
      </c>
      <c r="C10" s="17">
        <v>0</v>
      </c>
      <c r="D10">
        <v>0</v>
      </c>
    </row>
    <row r="11" spans="1:4" x14ac:dyDescent="0.25">
      <c r="A11" s="13" t="s">
        <v>95</v>
      </c>
      <c r="B11" s="37">
        <v>113801</v>
      </c>
      <c r="C11" s="37">
        <v>232203</v>
      </c>
      <c r="D11" s="36">
        <v>348077</v>
      </c>
    </row>
    <row r="12" spans="1:4" x14ac:dyDescent="0.25">
      <c r="A12" s="13"/>
      <c r="B12" s="17"/>
      <c r="C12" s="17"/>
    </row>
    <row r="13" spans="1:4" x14ac:dyDescent="0.25">
      <c r="A13" s="13" t="s">
        <v>86</v>
      </c>
      <c r="B13" s="17"/>
      <c r="C13" s="17"/>
    </row>
    <row r="14" spans="1:4" x14ac:dyDescent="0.25">
      <c r="A14" s="13" t="s">
        <v>96</v>
      </c>
      <c r="B14" s="37">
        <v>113200</v>
      </c>
      <c r="C14" s="37">
        <v>113200</v>
      </c>
      <c r="D14" s="36">
        <v>113200</v>
      </c>
    </row>
    <row r="15" spans="1:4" x14ac:dyDescent="0.25">
      <c r="A15" s="13" t="s">
        <v>97</v>
      </c>
      <c r="B15" s="17">
        <v>0</v>
      </c>
      <c r="C15" s="17">
        <v>0</v>
      </c>
      <c r="D15">
        <v>0</v>
      </c>
    </row>
    <row r="16" spans="1:4" x14ac:dyDescent="0.25">
      <c r="A16" s="13" t="s">
        <v>98</v>
      </c>
      <c r="B16" s="37">
        <v>113200</v>
      </c>
      <c r="C16" s="37">
        <v>113200</v>
      </c>
      <c r="D16" s="36">
        <v>113200</v>
      </c>
    </row>
    <row r="17" spans="1:4" x14ac:dyDescent="0.25">
      <c r="A17" s="13"/>
      <c r="B17" s="17"/>
      <c r="C17" s="17"/>
    </row>
    <row r="18" spans="1:4" x14ac:dyDescent="0.25">
      <c r="A18" s="13" t="s">
        <v>84</v>
      </c>
      <c r="B18" s="37">
        <f>B11+B16</f>
        <v>227001</v>
      </c>
      <c r="C18" s="37">
        <f>C11+C16</f>
        <v>345403</v>
      </c>
      <c r="D18" s="36">
        <f>D11+D16</f>
        <v>461277</v>
      </c>
    </row>
    <row r="19" spans="1:4" x14ac:dyDescent="0.25">
      <c r="A19" s="13"/>
      <c r="B19" s="17"/>
      <c r="C19" s="17"/>
    </row>
    <row r="20" spans="1:4" x14ac:dyDescent="0.25">
      <c r="A20" s="13"/>
      <c r="B20" s="17"/>
      <c r="C20" s="17"/>
    </row>
    <row r="21" spans="1:4" x14ac:dyDescent="0.25">
      <c r="A21" s="23" t="s">
        <v>99</v>
      </c>
      <c r="B21" s="17"/>
      <c r="C21" s="17"/>
    </row>
    <row r="22" spans="1:4" x14ac:dyDescent="0.25">
      <c r="A22" s="13" t="s">
        <v>85</v>
      </c>
      <c r="B22" s="17"/>
      <c r="C22" s="17"/>
    </row>
    <row r="23" spans="1:4" x14ac:dyDescent="0.25">
      <c r="A23" s="13" t="s">
        <v>100</v>
      </c>
      <c r="B23" s="17">
        <v>0</v>
      </c>
      <c r="C23" s="17">
        <v>0</v>
      </c>
      <c r="D23">
        <v>0</v>
      </c>
    </row>
    <row r="24" spans="1:4" x14ac:dyDescent="0.25">
      <c r="A24" s="13" t="s">
        <v>101</v>
      </c>
      <c r="B24" s="17">
        <v>0</v>
      </c>
      <c r="C24" s="17">
        <v>0</v>
      </c>
      <c r="D24">
        <v>0</v>
      </c>
    </row>
    <row r="25" spans="1:4" x14ac:dyDescent="0.25">
      <c r="A25" s="13" t="s">
        <v>102</v>
      </c>
      <c r="B25" s="17">
        <v>0</v>
      </c>
      <c r="C25" s="17">
        <v>0</v>
      </c>
      <c r="D25">
        <v>0</v>
      </c>
    </row>
    <row r="26" spans="1:4" x14ac:dyDescent="0.25">
      <c r="A26" s="13" t="s">
        <v>103</v>
      </c>
      <c r="B26" s="17">
        <v>0</v>
      </c>
      <c r="C26" s="17">
        <v>0</v>
      </c>
      <c r="D26">
        <v>0</v>
      </c>
    </row>
    <row r="27" spans="1:4" x14ac:dyDescent="0.25">
      <c r="A27" s="13"/>
      <c r="B27" s="17"/>
      <c r="C27" s="17"/>
    </row>
    <row r="28" spans="1:4" x14ac:dyDescent="0.25">
      <c r="A28" s="13" t="s">
        <v>104</v>
      </c>
      <c r="B28" s="17"/>
      <c r="C28" s="17"/>
    </row>
    <row r="29" spans="1:4" x14ac:dyDescent="0.25">
      <c r="A29" s="13" t="s">
        <v>105</v>
      </c>
      <c r="B29" s="17">
        <v>0</v>
      </c>
      <c r="C29" s="17">
        <v>0</v>
      </c>
      <c r="D29">
        <v>0</v>
      </c>
    </row>
    <row r="30" spans="1:4" x14ac:dyDescent="0.25">
      <c r="A30" s="13" t="s">
        <v>106</v>
      </c>
      <c r="B30" s="17">
        <v>0</v>
      </c>
      <c r="C30" s="17">
        <v>0</v>
      </c>
      <c r="D30">
        <v>0</v>
      </c>
    </row>
    <row r="31" spans="1:4" x14ac:dyDescent="0.25">
      <c r="A31" s="13" t="s">
        <v>107</v>
      </c>
      <c r="B31" s="17">
        <v>0</v>
      </c>
      <c r="C31" s="17">
        <v>0</v>
      </c>
      <c r="D31">
        <v>0</v>
      </c>
    </row>
    <row r="32" spans="1:4" x14ac:dyDescent="0.25">
      <c r="A32" s="13"/>
      <c r="B32" s="17"/>
      <c r="C32" s="17"/>
    </row>
    <row r="33" spans="1:4" x14ac:dyDescent="0.25">
      <c r="A33" s="13" t="s">
        <v>108</v>
      </c>
      <c r="B33" s="17">
        <v>0</v>
      </c>
      <c r="C33" s="17">
        <v>0</v>
      </c>
      <c r="D33">
        <v>0</v>
      </c>
    </row>
    <row r="34" spans="1:4" x14ac:dyDescent="0.25">
      <c r="A34" s="13"/>
      <c r="B34" s="17"/>
      <c r="C34" s="17"/>
    </row>
    <row r="35" spans="1:4" x14ac:dyDescent="0.25">
      <c r="A35" s="13"/>
      <c r="B35" s="17"/>
      <c r="C35" s="17"/>
    </row>
    <row r="36" spans="1:4" x14ac:dyDescent="0.25">
      <c r="A36" s="23" t="s">
        <v>109</v>
      </c>
      <c r="B36" s="17"/>
      <c r="C36" s="17"/>
    </row>
    <row r="37" spans="1:4" x14ac:dyDescent="0.25">
      <c r="A37" s="13" t="s">
        <v>110</v>
      </c>
      <c r="B37" s="37">
        <v>100000</v>
      </c>
      <c r="C37" s="42">
        <v>100000</v>
      </c>
      <c r="D37" s="36">
        <v>100000</v>
      </c>
    </row>
    <row r="38" spans="1:4" x14ac:dyDescent="0.25">
      <c r="A38" s="13" t="s">
        <v>111</v>
      </c>
      <c r="B38" s="37">
        <v>127001</v>
      </c>
      <c r="C38" s="37">
        <v>245403</v>
      </c>
      <c r="D38" s="36">
        <v>361277</v>
      </c>
    </row>
    <row r="39" spans="1:4" x14ac:dyDescent="0.25">
      <c r="A39" s="13" t="s">
        <v>112</v>
      </c>
      <c r="B39" s="37">
        <f>SUM(B37:B38)</f>
        <v>227001</v>
      </c>
      <c r="C39" s="37">
        <f t="shared" ref="C39:D39" si="0">SUM(C37:C38)</f>
        <v>345403</v>
      </c>
      <c r="D39" s="37">
        <f t="shared" si="0"/>
        <v>461277</v>
      </c>
    </row>
    <row r="43" spans="1:4" ht="1.5" customHeight="1" x14ac:dyDescent="0.25"/>
    <row r="44" spans="1:4" hidden="1" x14ac:dyDescent="0.25"/>
    <row r="47" spans="1:4" ht="1.5" customHeight="1" x14ac:dyDescent="0.25"/>
    <row r="48" spans="1:4" hidden="1" x14ac:dyDescent="0.25"/>
    <row r="49" customFormat="1" x14ac:dyDescent="0.25"/>
    <row r="50" customFormat="1" x14ac:dyDescent="0.25"/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FBCF4FDFD7844F8F37732203498B64" ma:contentTypeVersion="6" ma:contentTypeDescription="Create a new document." ma:contentTypeScope="" ma:versionID="63fe433bf8ee12b30dc639dd9e01bc5f">
  <xsd:schema xmlns:xsd="http://www.w3.org/2001/XMLSchema" xmlns:xs="http://www.w3.org/2001/XMLSchema" xmlns:p="http://schemas.microsoft.com/office/2006/metadata/properties" xmlns:ns3="307830ed-304d-40e8-b343-67bbb1e6db9d" targetNamespace="http://schemas.microsoft.com/office/2006/metadata/properties" ma:root="true" ma:fieldsID="4b04c3a4e72d7bd42c69538d18d775e5" ns3:_="">
    <xsd:import namespace="307830ed-304d-40e8-b343-67bbb1e6db9d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7830ed-304d-40e8-b343-67bbb1e6db9d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07830ed-304d-40e8-b343-67bbb1e6db9d" xsi:nil="true"/>
  </documentManagement>
</p:properties>
</file>

<file path=customXml/itemProps1.xml><?xml version="1.0" encoding="utf-8"?>
<ds:datastoreItem xmlns:ds="http://schemas.openxmlformats.org/officeDocument/2006/customXml" ds:itemID="{20418B48-F2F7-4634-98FD-F6F1566201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7830ed-304d-40e8-b343-67bbb1e6db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7DF79A-F843-4886-82EC-FAF3AD2CA7A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43A9CBA-B557-4093-B94A-9737EB7FF780}">
  <ds:schemaRefs>
    <ds:schemaRef ds:uri="http://schemas.microsoft.com/office/2006/metadata/properties"/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307830ed-304d-40e8-b343-67bbb1e6db9d"/>
    <ds:schemaRef ds:uri="http://purl.org/dc/dcmitype/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Start Up Costs </vt:lpstr>
      <vt:lpstr>Income Statement Year 1</vt:lpstr>
      <vt:lpstr>Cashflow year 1</vt:lpstr>
      <vt:lpstr>Income Statement Year 2</vt:lpstr>
      <vt:lpstr>Cashflow year 2</vt:lpstr>
      <vt:lpstr>income statement year 3</vt:lpstr>
      <vt:lpstr>Cashflow year 3</vt:lpstr>
      <vt:lpstr>Balance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gurshaan singh</cp:lastModifiedBy>
  <dcterms:created xsi:type="dcterms:W3CDTF">2022-03-19T15:50:25Z</dcterms:created>
  <dcterms:modified xsi:type="dcterms:W3CDTF">2025-11-26T08:37:49Z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0x01010066FBCF4FDFD7844F8F37732203498B64</vt:lpwstr>
  </property>
</Properties>
</file>